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codeName="ThisWorkbook" defaultThemeVersion="124226"/>
  <mc:AlternateContent xmlns:mc="http://schemas.openxmlformats.org/markup-compatibility/2006">
    <mc:Choice Requires="x15">
      <x15ac:absPath xmlns:x15ac="http://schemas.microsoft.com/office/spreadsheetml/2010/11/ac" url="K:\Common\SSC\STEERING_COMMITTEE\SSC IOC\SEB-RSS\RFP\Final RFP\Attachments\"/>
    </mc:Choice>
  </mc:AlternateContent>
  <bookViews>
    <workbookView xWindow="-15" yWindow="-15" windowWidth="15480" windowHeight="7935"/>
  </bookViews>
  <sheets>
    <sheet name="Report Table" sheetId="1" r:id="rId1"/>
    <sheet name="NETL Codes" sheetId="4" r:id="rId2"/>
    <sheet name="Company Key" sheetId="3" r:id="rId3"/>
    <sheet name="Location, Contract #" sheetId="5" r:id="rId4"/>
    <sheet name="Instructions" sheetId="10" r:id="rId5"/>
  </sheets>
  <externalReferences>
    <externalReference r:id="rId6"/>
  </externalReferences>
  <definedNames>
    <definedName name="ARRA" localSheetId="4">#REF!</definedName>
    <definedName name="ARRA">#REF!</definedName>
    <definedName name="Company_Number">'[1]Company Key'!$A$9:$A$20</definedName>
    <definedName name="Contract" localSheetId="4">#REF!</definedName>
    <definedName name="Contract">#REF!</definedName>
    <definedName name="DBDAT" localSheetId="4">#REF!</definedName>
    <definedName name="DBDAT">#REF!</definedName>
    <definedName name="DBDATA" localSheetId="4">#REF!</definedName>
    <definedName name="DBDATA">#REF!</definedName>
    <definedName name="dbdata1" localSheetId="4">#REF!</definedName>
    <definedName name="dbdata1">#REF!</definedName>
    <definedName name="dbdata2" localSheetId="4">#REF!</definedName>
    <definedName name="dbdata2">#REF!</definedName>
    <definedName name="invoice" localSheetId="4">#REF!</definedName>
    <definedName name="invoice">#REF!</definedName>
    <definedName name="jon" localSheetId="4">#REF!</definedName>
    <definedName name="jon">#REF!</definedName>
    <definedName name="ljh" localSheetId="4">#REF!</definedName>
    <definedName name="ljh">#REF!</definedName>
    <definedName name="Location" localSheetId="4">#REF!</definedName>
    <definedName name="Location">#REF!</definedName>
    <definedName name="NETL_No.">'[1]NETL Codes'!$A$5:$A$52</definedName>
    <definedName name="njio" localSheetId="4">#REF!</definedName>
    <definedName name="njio">#REF!</definedName>
    <definedName name="Status" localSheetId="4">#REF!</definedName>
    <definedName name="Status">#REF!</definedName>
    <definedName name="tgb" localSheetId="4">#REF!</definedName>
    <definedName name="tgb">#REF!</definedName>
    <definedName name="This_Invoice" localSheetId="4">#REF!</definedName>
    <definedName name="This_Invoice">#REF!</definedName>
  </definedNames>
  <calcPr calcId="171027"/>
</workbook>
</file>

<file path=xl/calcChain.xml><?xml version="1.0" encoding="utf-8"?>
<calcChain xmlns="http://schemas.openxmlformats.org/spreadsheetml/2006/main">
  <c r="U208" i="1" l="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L208" i="1" l="1"/>
  <c r="M208" i="1"/>
  <c r="N208" i="1"/>
  <c r="O208" i="1"/>
  <c r="P208" i="1"/>
  <c r="Q208" i="1"/>
  <c r="R208" i="1"/>
  <c r="L209" i="1"/>
  <c r="M209" i="1"/>
  <c r="N209" i="1"/>
  <c r="O209" i="1"/>
  <c r="P209" i="1"/>
  <c r="Q209" i="1"/>
  <c r="R209" i="1"/>
  <c r="L210" i="1"/>
  <c r="M210" i="1"/>
  <c r="N210" i="1"/>
  <c r="O210" i="1"/>
  <c r="P210" i="1"/>
  <c r="Q210" i="1"/>
  <c r="R210" i="1"/>
  <c r="L211" i="1"/>
  <c r="M211" i="1"/>
  <c r="N211" i="1"/>
  <c r="O211" i="1"/>
  <c r="P211" i="1"/>
  <c r="Q211" i="1"/>
  <c r="R211" i="1"/>
  <c r="L212" i="1"/>
  <c r="M212" i="1"/>
  <c r="N212" i="1"/>
  <c r="O212" i="1"/>
  <c r="P212" i="1"/>
  <c r="Q212" i="1"/>
  <c r="R212" i="1"/>
  <c r="L213" i="1"/>
  <c r="M213" i="1"/>
  <c r="N213" i="1"/>
  <c r="O213" i="1"/>
  <c r="P213" i="1"/>
  <c r="Q213" i="1"/>
  <c r="R213" i="1"/>
  <c r="L214" i="1"/>
  <c r="M214" i="1"/>
  <c r="N214" i="1"/>
  <c r="O214" i="1"/>
  <c r="P214" i="1"/>
  <c r="Q214" i="1"/>
  <c r="R214" i="1"/>
  <c r="L215" i="1"/>
  <c r="M215" i="1"/>
  <c r="N215" i="1"/>
  <c r="O215" i="1"/>
  <c r="P215" i="1"/>
  <c r="Q215" i="1"/>
  <c r="R215" i="1"/>
  <c r="L216" i="1"/>
  <c r="M216" i="1"/>
  <c r="N216" i="1"/>
  <c r="O216" i="1"/>
  <c r="P216" i="1"/>
  <c r="Q216" i="1"/>
  <c r="R216" i="1"/>
  <c r="L217" i="1"/>
  <c r="M217" i="1"/>
  <c r="N217" i="1"/>
  <c r="O217" i="1"/>
  <c r="P217" i="1"/>
  <c r="Q217" i="1"/>
  <c r="R217" i="1"/>
  <c r="L218" i="1"/>
  <c r="M218" i="1"/>
  <c r="N218" i="1"/>
  <c r="O218" i="1"/>
  <c r="P218" i="1"/>
  <c r="Q218" i="1"/>
  <c r="R218" i="1"/>
  <c r="L219" i="1"/>
  <c r="M219" i="1"/>
  <c r="N219" i="1"/>
  <c r="O219" i="1"/>
  <c r="P219" i="1"/>
  <c r="Q219" i="1"/>
  <c r="R219" i="1"/>
  <c r="L220" i="1"/>
  <c r="M220" i="1"/>
  <c r="N220" i="1"/>
  <c r="O220" i="1"/>
  <c r="P220" i="1"/>
  <c r="Q220" i="1"/>
  <c r="R220" i="1"/>
  <c r="L221" i="1"/>
  <c r="M221" i="1"/>
  <c r="N221" i="1"/>
  <c r="O221" i="1"/>
  <c r="P221" i="1"/>
  <c r="Q221" i="1"/>
  <c r="R221" i="1"/>
  <c r="L222" i="1"/>
  <c r="M222" i="1"/>
  <c r="N222" i="1"/>
  <c r="O222" i="1"/>
  <c r="P222" i="1"/>
  <c r="Q222" i="1"/>
  <c r="R222" i="1"/>
  <c r="L223" i="1"/>
  <c r="M223" i="1"/>
  <c r="N223" i="1"/>
  <c r="O223" i="1"/>
  <c r="P223" i="1"/>
  <c r="Q223" i="1"/>
  <c r="R223" i="1"/>
  <c r="L224" i="1"/>
  <c r="M224" i="1"/>
  <c r="N224" i="1"/>
  <c r="O224" i="1"/>
  <c r="P224" i="1"/>
  <c r="Q224" i="1"/>
  <c r="R224" i="1"/>
  <c r="L225" i="1"/>
  <c r="M225" i="1"/>
  <c r="N225" i="1"/>
  <c r="O225" i="1"/>
  <c r="P225" i="1"/>
  <c r="Q225" i="1"/>
  <c r="R225" i="1"/>
  <c r="L226" i="1"/>
  <c r="M226" i="1"/>
  <c r="N226" i="1"/>
  <c r="O226" i="1"/>
  <c r="P226" i="1"/>
  <c r="Q226" i="1"/>
  <c r="R226" i="1"/>
  <c r="L227" i="1"/>
  <c r="M227" i="1"/>
  <c r="N227" i="1"/>
  <c r="O227" i="1"/>
  <c r="P227" i="1"/>
  <c r="Q227" i="1"/>
  <c r="R227" i="1"/>
  <c r="L228" i="1"/>
  <c r="M228" i="1"/>
  <c r="N228" i="1"/>
  <c r="O228" i="1"/>
  <c r="P228" i="1"/>
  <c r="Q228" i="1"/>
  <c r="R228" i="1"/>
  <c r="L229" i="1"/>
  <c r="M229" i="1"/>
  <c r="N229" i="1"/>
  <c r="O229" i="1"/>
  <c r="P229" i="1"/>
  <c r="Q229" i="1"/>
  <c r="R229" i="1"/>
  <c r="L230" i="1"/>
  <c r="M230" i="1"/>
  <c r="N230" i="1"/>
  <c r="O230" i="1"/>
  <c r="P230" i="1"/>
  <c r="Q230" i="1"/>
  <c r="R230" i="1"/>
  <c r="L231" i="1"/>
  <c r="M231" i="1"/>
  <c r="N231" i="1"/>
  <c r="O231" i="1"/>
  <c r="P231" i="1"/>
  <c r="Q231" i="1"/>
  <c r="R231" i="1"/>
  <c r="L232" i="1"/>
  <c r="M232" i="1"/>
  <c r="N232" i="1"/>
  <c r="O232" i="1"/>
  <c r="P232" i="1"/>
  <c r="Q232" i="1"/>
  <c r="R232" i="1"/>
  <c r="L233" i="1"/>
  <c r="M233" i="1"/>
  <c r="N233" i="1"/>
  <c r="O233" i="1"/>
  <c r="P233" i="1"/>
  <c r="Q233" i="1"/>
  <c r="R233" i="1"/>
  <c r="L234" i="1"/>
  <c r="M234" i="1"/>
  <c r="N234" i="1"/>
  <c r="O234" i="1"/>
  <c r="P234" i="1"/>
  <c r="Q234" i="1"/>
  <c r="R234" i="1"/>
  <c r="L235" i="1"/>
  <c r="M235" i="1"/>
  <c r="N235" i="1"/>
  <c r="O235" i="1"/>
  <c r="P235" i="1"/>
  <c r="Q235" i="1"/>
  <c r="R235" i="1"/>
  <c r="L236" i="1"/>
  <c r="M236" i="1"/>
  <c r="N236" i="1"/>
  <c r="O236" i="1"/>
  <c r="P236" i="1"/>
  <c r="Q236" i="1"/>
  <c r="R236" i="1"/>
  <c r="L237" i="1"/>
  <c r="M237" i="1"/>
  <c r="N237" i="1"/>
  <c r="O237" i="1"/>
  <c r="P237" i="1"/>
  <c r="Q237" i="1"/>
  <c r="R237" i="1"/>
  <c r="L238" i="1"/>
  <c r="M238" i="1"/>
  <c r="N238" i="1"/>
  <c r="O238" i="1"/>
  <c r="P238" i="1"/>
  <c r="Q238" i="1"/>
  <c r="R238" i="1"/>
  <c r="L239" i="1"/>
  <c r="M239" i="1"/>
  <c r="N239" i="1"/>
  <c r="O239" i="1"/>
  <c r="P239" i="1"/>
  <c r="Q239" i="1"/>
  <c r="R239" i="1"/>
  <c r="L240" i="1"/>
  <c r="M240" i="1"/>
  <c r="N240" i="1"/>
  <c r="O240" i="1"/>
  <c r="P240" i="1"/>
  <c r="Q240" i="1"/>
  <c r="R240" i="1"/>
  <c r="L241" i="1"/>
  <c r="M241" i="1"/>
  <c r="N241" i="1"/>
  <c r="O241" i="1"/>
  <c r="P241" i="1"/>
  <c r="Q241" i="1"/>
  <c r="R241" i="1"/>
  <c r="L242" i="1"/>
  <c r="M242" i="1"/>
  <c r="N242" i="1"/>
  <c r="O242" i="1"/>
  <c r="P242" i="1"/>
  <c r="Q242" i="1"/>
  <c r="R242" i="1"/>
  <c r="L243" i="1"/>
  <c r="M243" i="1"/>
  <c r="N243" i="1"/>
  <c r="O243" i="1"/>
  <c r="P243" i="1"/>
  <c r="Q243" i="1"/>
  <c r="R243" i="1"/>
  <c r="L244" i="1"/>
  <c r="M244" i="1"/>
  <c r="N244" i="1"/>
  <c r="O244" i="1"/>
  <c r="P244" i="1"/>
  <c r="Q244" i="1"/>
  <c r="R244" i="1"/>
  <c r="L245" i="1"/>
  <c r="M245" i="1"/>
  <c r="N245" i="1"/>
  <c r="O245" i="1"/>
  <c r="P245" i="1"/>
  <c r="Q245" i="1"/>
  <c r="R245" i="1"/>
  <c r="L246" i="1"/>
  <c r="M246" i="1"/>
  <c r="N246" i="1"/>
  <c r="O246" i="1"/>
  <c r="P246" i="1"/>
  <c r="Q246" i="1"/>
  <c r="R246" i="1"/>
  <c r="L247" i="1"/>
  <c r="M247" i="1"/>
  <c r="N247" i="1"/>
  <c r="O247" i="1"/>
  <c r="P247" i="1"/>
  <c r="Q247" i="1"/>
  <c r="R247" i="1"/>
  <c r="L248" i="1"/>
  <c r="M248" i="1"/>
  <c r="N248" i="1"/>
  <c r="O248" i="1"/>
  <c r="P248" i="1"/>
  <c r="Q248" i="1"/>
  <c r="R248" i="1"/>
  <c r="L249" i="1"/>
  <c r="M249" i="1"/>
  <c r="N249" i="1"/>
  <c r="O249" i="1"/>
  <c r="P249" i="1"/>
  <c r="Q249" i="1"/>
  <c r="R249" i="1"/>
  <c r="L250" i="1"/>
  <c r="M250" i="1"/>
  <c r="N250" i="1"/>
  <c r="O250" i="1"/>
  <c r="P250" i="1"/>
  <c r="Q250" i="1"/>
  <c r="R250" i="1"/>
  <c r="L251" i="1"/>
  <c r="M251" i="1"/>
  <c r="N251" i="1"/>
  <c r="O251" i="1"/>
  <c r="P251" i="1"/>
  <c r="Q251" i="1"/>
  <c r="R251" i="1"/>
  <c r="L252" i="1"/>
  <c r="M252" i="1"/>
  <c r="N252" i="1"/>
  <c r="O252" i="1"/>
  <c r="P252" i="1"/>
  <c r="Q252" i="1"/>
  <c r="R252" i="1"/>
  <c r="L253" i="1"/>
  <c r="M253" i="1"/>
  <c r="N253" i="1"/>
  <c r="O253" i="1"/>
  <c r="P253" i="1"/>
  <c r="Q253" i="1"/>
  <c r="R253" i="1"/>
  <c r="B6" i="1"/>
  <c r="L6" i="1"/>
  <c r="F4" i="1"/>
  <c r="B255" i="1" l="1"/>
  <c r="S6" i="1" l="1"/>
  <c r="T167" i="1" l="1"/>
  <c r="U167" i="1"/>
  <c r="T168" i="1"/>
  <c r="U168" i="1"/>
  <c r="T169" i="1"/>
  <c r="U169" i="1"/>
  <c r="T170" i="1"/>
  <c r="U170" i="1"/>
  <c r="T171" i="1"/>
  <c r="U171" i="1"/>
  <c r="T172" i="1"/>
  <c r="U172" i="1"/>
  <c r="T173" i="1"/>
  <c r="U173" i="1"/>
  <c r="T174" i="1"/>
  <c r="U174" i="1"/>
  <c r="T175" i="1"/>
  <c r="U175" i="1"/>
  <c r="T176" i="1"/>
  <c r="U176" i="1"/>
  <c r="T177" i="1"/>
  <c r="U177" i="1"/>
  <c r="T178" i="1"/>
  <c r="U178" i="1"/>
  <c r="T179" i="1"/>
  <c r="U179" i="1"/>
  <c r="T180" i="1"/>
  <c r="U180" i="1"/>
  <c r="T181" i="1"/>
  <c r="U181" i="1"/>
  <c r="T182" i="1"/>
  <c r="U182" i="1"/>
  <c r="T183" i="1"/>
  <c r="U183" i="1"/>
  <c r="T184" i="1"/>
  <c r="U184" i="1"/>
  <c r="T185" i="1"/>
  <c r="U185" i="1"/>
  <c r="T186" i="1"/>
  <c r="U186" i="1"/>
  <c r="T187" i="1"/>
  <c r="U187" i="1"/>
  <c r="T188" i="1"/>
  <c r="U188" i="1"/>
  <c r="T189" i="1"/>
  <c r="U189" i="1"/>
  <c r="T190" i="1"/>
  <c r="U190" i="1"/>
  <c r="T191" i="1"/>
  <c r="U191" i="1"/>
  <c r="T192" i="1"/>
  <c r="U192" i="1"/>
  <c r="T193" i="1"/>
  <c r="U193" i="1"/>
  <c r="T194" i="1"/>
  <c r="U194" i="1"/>
  <c r="T195" i="1"/>
  <c r="U195" i="1"/>
  <c r="T196" i="1"/>
  <c r="U196" i="1"/>
  <c r="T197" i="1"/>
  <c r="U197" i="1"/>
  <c r="T198" i="1"/>
  <c r="U198" i="1"/>
  <c r="T199" i="1"/>
  <c r="U199" i="1"/>
  <c r="T200" i="1"/>
  <c r="U200" i="1"/>
  <c r="T201" i="1"/>
  <c r="U201" i="1"/>
  <c r="T202" i="1"/>
  <c r="U202" i="1"/>
  <c r="T203" i="1"/>
  <c r="U203" i="1"/>
  <c r="T204" i="1"/>
  <c r="U204" i="1"/>
  <c r="T205" i="1"/>
  <c r="U205" i="1"/>
  <c r="T206" i="1"/>
  <c r="U206" i="1"/>
  <c r="T207" i="1"/>
  <c r="U207" i="1"/>
  <c r="T254" i="1"/>
  <c r="L167" i="1"/>
  <c r="M167" i="1"/>
  <c r="N167" i="1"/>
  <c r="O167" i="1"/>
  <c r="P167" i="1"/>
  <c r="Q167" i="1"/>
  <c r="R167" i="1"/>
  <c r="L168" i="1"/>
  <c r="M168" i="1"/>
  <c r="N168" i="1"/>
  <c r="O168" i="1"/>
  <c r="P168" i="1"/>
  <c r="Q168" i="1"/>
  <c r="R168" i="1"/>
  <c r="L169" i="1"/>
  <c r="M169" i="1"/>
  <c r="N169" i="1"/>
  <c r="O169" i="1"/>
  <c r="P169" i="1"/>
  <c r="Q169" i="1"/>
  <c r="R169" i="1"/>
  <c r="L170" i="1"/>
  <c r="M170" i="1"/>
  <c r="N170" i="1"/>
  <c r="O170" i="1"/>
  <c r="P170" i="1"/>
  <c r="Q170" i="1"/>
  <c r="R170" i="1"/>
  <c r="L171" i="1"/>
  <c r="M171" i="1"/>
  <c r="N171" i="1"/>
  <c r="O171" i="1"/>
  <c r="P171" i="1"/>
  <c r="Q171" i="1"/>
  <c r="R171" i="1"/>
  <c r="L172" i="1"/>
  <c r="M172" i="1"/>
  <c r="N172" i="1"/>
  <c r="O172" i="1"/>
  <c r="P172" i="1"/>
  <c r="Q172" i="1"/>
  <c r="R172" i="1"/>
  <c r="L173" i="1"/>
  <c r="M173" i="1"/>
  <c r="N173" i="1"/>
  <c r="O173" i="1"/>
  <c r="P173" i="1"/>
  <c r="Q173" i="1"/>
  <c r="R173" i="1"/>
  <c r="L174" i="1"/>
  <c r="M174" i="1"/>
  <c r="N174" i="1"/>
  <c r="O174" i="1"/>
  <c r="P174" i="1"/>
  <c r="Q174" i="1"/>
  <c r="R174" i="1"/>
  <c r="L175" i="1"/>
  <c r="M175" i="1"/>
  <c r="N175" i="1"/>
  <c r="O175" i="1"/>
  <c r="P175" i="1"/>
  <c r="Q175" i="1"/>
  <c r="R175" i="1"/>
  <c r="L176" i="1"/>
  <c r="M176" i="1"/>
  <c r="N176" i="1"/>
  <c r="O176" i="1"/>
  <c r="P176" i="1"/>
  <c r="Q176" i="1"/>
  <c r="R176" i="1"/>
  <c r="L177" i="1"/>
  <c r="M177" i="1"/>
  <c r="N177" i="1"/>
  <c r="O177" i="1"/>
  <c r="P177" i="1"/>
  <c r="Q177" i="1"/>
  <c r="R177" i="1"/>
  <c r="L178" i="1"/>
  <c r="M178" i="1"/>
  <c r="N178" i="1"/>
  <c r="O178" i="1"/>
  <c r="P178" i="1"/>
  <c r="Q178" i="1"/>
  <c r="R178" i="1"/>
  <c r="L179" i="1"/>
  <c r="M179" i="1"/>
  <c r="N179" i="1"/>
  <c r="O179" i="1"/>
  <c r="P179" i="1"/>
  <c r="Q179" i="1"/>
  <c r="R179" i="1"/>
  <c r="L180" i="1"/>
  <c r="M180" i="1"/>
  <c r="N180" i="1"/>
  <c r="O180" i="1"/>
  <c r="P180" i="1"/>
  <c r="Q180" i="1"/>
  <c r="R180" i="1"/>
  <c r="L181" i="1"/>
  <c r="M181" i="1"/>
  <c r="N181" i="1"/>
  <c r="O181" i="1"/>
  <c r="P181" i="1"/>
  <c r="Q181" i="1"/>
  <c r="R181" i="1"/>
  <c r="L182" i="1"/>
  <c r="M182" i="1"/>
  <c r="N182" i="1"/>
  <c r="O182" i="1"/>
  <c r="P182" i="1"/>
  <c r="Q182" i="1"/>
  <c r="R182" i="1"/>
  <c r="L183" i="1"/>
  <c r="M183" i="1"/>
  <c r="N183" i="1"/>
  <c r="O183" i="1"/>
  <c r="P183" i="1"/>
  <c r="Q183" i="1"/>
  <c r="R183" i="1"/>
  <c r="L184" i="1"/>
  <c r="M184" i="1"/>
  <c r="N184" i="1"/>
  <c r="O184" i="1"/>
  <c r="P184" i="1"/>
  <c r="Q184" i="1"/>
  <c r="R184" i="1"/>
  <c r="L185" i="1"/>
  <c r="M185" i="1"/>
  <c r="N185" i="1"/>
  <c r="O185" i="1"/>
  <c r="P185" i="1"/>
  <c r="Q185" i="1"/>
  <c r="R185" i="1"/>
  <c r="L186" i="1"/>
  <c r="M186" i="1"/>
  <c r="N186" i="1"/>
  <c r="O186" i="1"/>
  <c r="P186" i="1"/>
  <c r="Q186" i="1"/>
  <c r="R186" i="1"/>
  <c r="L187" i="1"/>
  <c r="M187" i="1"/>
  <c r="N187" i="1"/>
  <c r="O187" i="1"/>
  <c r="P187" i="1"/>
  <c r="Q187" i="1"/>
  <c r="R187" i="1"/>
  <c r="L43" i="1"/>
  <c r="M43" i="1"/>
  <c r="N43" i="1"/>
  <c r="O43" i="1"/>
  <c r="P43" i="1"/>
  <c r="Q43" i="1"/>
  <c r="R43" i="1"/>
  <c r="T43" i="1"/>
  <c r="U43" i="1"/>
  <c r="L44" i="1"/>
  <c r="M44" i="1"/>
  <c r="N44" i="1"/>
  <c r="O44" i="1"/>
  <c r="P44" i="1"/>
  <c r="Q44" i="1"/>
  <c r="R44" i="1"/>
  <c r="T44" i="1"/>
  <c r="U44" i="1"/>
  <c r="L45" i="1"/>
  <c r="M45" i="1"/>
  <c r="N45" i="1"/>
  <c r="O45" i="1"/>
  <c r="P45" i="1"/>
  <c r="Q45" i="1"/>
  <c r="R45" i="1"/>
  <c r="T45" i="1"/>
  <c r="U45" i="1"/>
  <c r="L46" i="1"/>
  <c r="M46" i="1"/>
  <c r="N46" i="1"/>
  <c r="O46" i="1"/>
  <c r="P46" i="1"/>
  <c r="Q46" i="1"/>
  <c r="R46" i="1"/>
  <c r="T46" i="1"/>
  <c r="U46" i="1"/>
  <c r="L47" i="1"/>
  <c r="M47" i="1"/>
  <c r="N47" i="1"/>
  <c r="O47" i="1"/>
  <c r="P47" i="1"/>
  <c r="Q47" i="1"/>
  <c r="R47" i="1"/>
  <c r="T47" i="1"/>
  <c r="U47" i="1"/>
  <c r="L48" i="1"/>
  <c r="M48" i="1"/>
  <c r="N48" i="1"/>
  <c r="O48" i="1"/>
  <c r="P48" i="1"/>
  <c r="Q48" i="1"/>
  <c r="R48" i="1"/>
  <c r="T48" i="1"/>
  <c r="U48" i="1"/>
  <c r="L49" i="1"/>
  <c r="M49" i="1"/>
  <c r="N49" i="1"/>
  <c r="O49" i="1"/>
  <c r="P49" i="1"/>
  <c r="Q49" i="1"/>
  <c r="R49" i="1"/>
  <c r="T49" i="1"/>
  <c r="U49" i="1"/>
  <c r="L50" i="1"/>
  <c r="M50" i="1"/>
  <c r="N50" i="1"/>
  <c r="O50" i="1"/>
  <c r="P50" i="1"/>
  <c r="Q50" i="1"/>
  <c r="R50" i="1"/>
  <c r="T50" i="1"/>
  <c r="U50" i="1"/>
  <c r="L51" i="1"/>
  <c r="M51" i="1"/>
  <c r="N51" i="1"/>
  <c r="O51" i="1"/>
  <c r="P51" i="1"/>
  <c r="Q51" i="1"/>
  <c r="R51" i="1"/>
  <c r="T51" i="1"/>
  <c r="U51" i="1"/>
  <c r="L52" i="1"/>
  <c r="M52" i="1"/>
  <c r="N52" i="1"/>
  <c r="O52" i="1"/>
  <c r="P52" i="1"/>
  <c r="Q52" i="1"/>
  <c r="R52" i="1"/>
  <c r="T52" i="1"/>
  <c r="U52" i="1"/>
  <c r="L53" i="1"/>
  <c r="M53" i="1"/>
  <c r="N53" i="1"/>
  <c r="O53" i="1"/>
  <c r="P53" i="1"/>
  <c r="Q53" i="1"/>
  <c r="R53" i="1"/>
  <c r="T53" i="1"/>
  <c r="U53" i="1"/>
  <c r="L54" i="1"/>
  <c r="M54" i="1"/>
  <c r="N54" i="1"/>
  <c r="O54" i="1"/>
  <c r="P54" i="1"/>
  <c r="Q54" i="1"/>
  <c r="R54" i="1"/>
  <c r="T54" i="1"/>
  <c r="U54" i="1"/>
  <c r="L55" i="1"/>
  <c r="M55" i="1"/>
  <c r="N55" i="1"/>
  <c r="O55" i="1"/>
  <c r="P55" i="1"/>
  <c r="Q55" i="1"/>
  <c r="R55" i="1"/>
  <c r="T55" i="1"/>
  <c r="U55" i="1"/>
  <c r="L56" i="1"/>
  <c r="M56" i="1"/>
  <c r="N56" i="1"/>
  <c r="O56" i="1"/>
  <c r="P56" i="1"/>
  <c r="Q56" i="1"/>
  <c r="R56" i="1"/>
  <c r="T56" i="1"/>
  <c r="U56" i="1"/>
  <c r="L57" i="1"/>
  <c r="M57" i="1"/>
  <c r="N57" i="1"/>
  <c r="O57" i="1"/>
  <c r="P57" i="1"/>
  <c r="Q57" i="1"/>
  <c r="R57" i="1"/>
  <c r="T57" i="1"/>
  <c r="U57" i="1"/>
  <c r="L58" i="1"/>
  <c r="M58" i="1"/>
  <c r="N58" i="1"/>
  <c r="O58" i="1"/>
  <c r="P58" i="1"/>
  <c r="Q58" i="1"/>
  <c r="R58" i="1"/>
  <c r="T58" i="1"/>
  <c r="U58" i="1"/>
  <c r="L59" i="1"/>
  <c r="M59" i="1"/>
  <c r="N59" i="1"/>
  <c r="O59" i="1"/>
  <c r="P59" i="1"/>
  <c r="Q59" i="1"/>
  <c r="R59" i="1"/>
  <c r="T59" i="1"/>
  <c r="U59" i="1"/>
  <c r="L60" i="1"/>
  <c r="M60" i="1"/>
  <c r="N60" i="1"/>
  <c r="O60" i="1"/>
  <c r="P60" i="1"/>
  <c r="Q60" i="1"/>
  <c r="R60" i="1"/>
  <c r="T60" i="1"/>
  <c r="U60" i="1"/>
  <c r="L61" i="1"/>
  <c r="M61" i="1"/>
  <c r="N61" i="1"/>
  <c r="O61" i="1"/>
  <c r="P61" i="1"/>
  <c r="Q61" i="1"/>
  <c r="R61" i="1"/>
  <c r="T61" i="1"/>
  <c r="U61" i="1"/>
  <c r="L62" i="1"/>
  <c r="M62" i="1"/>
  <c r="N62" i="1"/>
  <c r="O62" i="1"/>
  <c r="P62" i="1"/>
  <c r="Q62" i="1"/>
  <c r="R62" i="1"/>
  <c r="T62" i="1"/>
  <c r="U62" i="1"/>
  <c r="L63" i="1"/>
  <c r="M63" i="1"/>
  <c r="N63" i="1"/>
  <c r="O63" i="1"/>
  <c r="P63" i="1"/>
  <c r="Q63" i="1"/>
  <c r="R63" i="1"/>
  <c r="T63" i="1"/>
  <c r="U63" i="1"/>
  <c r="L64" i="1"/>
  <c r="M64" i="1"/>
  <c r="N64" i="1"/>
  <c r="O64" i="1"/>
  <c r="P64" i="1"/>
  <c r="Q64" i="1"/>
  <c r="R64" i="1"/>
  <c r="T64" i="1"/>
  <c r="U64" i="1"/>
  <c r="L65" i="1"/>
  <c r="M65" i="1"/>
  <c r="N65" i="1"/>
  <c r="O65" i="1"/>
  <c r="P65" i="1"/>
  <c r="Q65" i="1"/>
  <c r="R65" i="1"/>
  <c r="T65" i="1"/>
  <c r="U65" i="1"/>
  <c r="L66" i="1"/>
  <c r="M66" i="1"/>
  <c r="N66" i="1"/>
  <c r="O66" i="1"/>
  <c r="P66" i="1"/>
  <c r="Q66" i="1"/>
  <c r="R66" i="1"/>
  <c r="T66" i="1"/>
  <c r="U66" i="1"/>
  <c r="L67" i="1"/>
  <c r="M67" i="1"/>
  <c r="N67" i="1"/>
  <c r="O67" i="1"/>
  <c r="P67" i="1"/>
  <c r="Q67" i="1"/>
  <c r="R67" i="1"/>
  <c r="T67" i="1"/>
  <c r="U67" i="1"/>
  <c r="L68" i="1"/>
  <c r="M68" i="1"/>
  <c r="N68" i="1"/>
  <c r="O68" i="1"/>
  <c r="P68" i="1"/>
  <c r="Q68" i="1"/>
  <c r="R68" i="1"/>
  <c r="T68" i="1"/>
  <c r="U68" i="1"/>
  <c r="L69" i="1"/>
  <c r="M69" i="1"/>
  <c r="N69" i="1"/>
  <c r="O69" i="1"/>
  <c r="P69" i="1"/>
  <c r="Q69" i="1"/>
  <c r="R69" i="1"/>
  <c r="T69" i="1"/>
  <c r="U69" i="1"/>
  <c r="L70" i="1"/>
  <c r="M70" i="1"/>
  <c r="N70" i="1"/>
  <c r="O70" i="1"/>
  <c r="P70" i="1"/>
  <c r="Q70" i="1"/>
  <c r="R70" i="1"/>
  <c r="T70" i="1"/>
  <c r="U70" i="1"/>
  <c r="L71" i="1"/>
  <c r="M71" i="1"/>
  <c r="N71" i="1"/>
  <c r="O71" i="1"/>
  <c r="P71" i="1"/>
  <c r="Q71" i="1"/>
  <c r="R71" i="1"/>
  <c r="T71" i="1"/>
  <c r="U71" i="1"/>
  <c r="L72" i="1"/>
  <c r="M72" i="1"/>
  <c r="N72" i="1"/>
  <c r="O72" i="1"/>
  <c r="P72" i="1"/>
  <c r="Q72" i="1"/>
  <c r="R72" i="1"/>
  <c r="T72" i="1"/>
  <c r="U72" i="1"/>
  <c r="L73" i="1"/>
  <c r="M73" i="1"/>
  <c r="N73" i="1"/>
  <c r="O73" i="1"/>
  <c r="P73" i="1"/>
  <c r="Q73" i="1"/>
  <c r="R73" i="1"/>
  <c r="T73" i="1"/>
  <c r="U73" i="1"/>
  <c r="L74" i="1"/>
  <c r="M74" i="1"/>
  <c r="N74" i="1"/>
  <c r="O74" i="1"/>
  <c r="P74" i="1"/>
  <c r="Q74" i="1"/>
  <c r="R74" i="1"/>
  <c r="T74" i="1"/>
  <c r="U74" i="1"/>
  <c r="L75" i="1"/>
  <c r="M75" i="1"/>
  <c r="N75" i="1"/>
  <c r="O75" i="1"/>
  <c r="P75" i="1"/>
  <c r="Q75" i="1"/>
  <c r="R75" i="1"/>
  <c r="T75" i="1"/>
  <c r="U75" i="1"/>
  <c r="L76" i="1"/>
  <c r="M76" i="1"/>
  <c r="N76" i="1"/>
  <c r="O76" i="1"/>
  <c r="P76" i="1"/>
  <c r="Q76" i="1"/>
  <c r="R76" i="1"/>
  <c r="T76" i="1"/>
  <c r="U76" i="1"/>
  <c r="L77" i="1"/>
  <c r="M77" i="1"/>
  <c r="N77" i="1"/>
  <c r="O77" i="1"/>
  <c r="P77" i="1"/>
  <c r="Q77" i="1"/>
  <c r="R77" i="1"/>
  <c r="T77" i="1"/>
  <c r="U77" i="1"/>
  <c r="L78" i="1"/>
  <c r="M78" i="1"/>
  <c r="N78" i="1"/>
  <c r="O78" i="1"/>
  <c r="P78" i="1"/>
  <c r="Q78" i="1"/>
  <c r="R78" i="1"/>
  <c r="T78" i="1"/>
  <c r="U78" i="1"/>
  <c r="L79" i="1"/>
  <c r="M79" i="1"/>
  <c r="N79" i="1"/>
  <c r="O79" i="1"/>
  <c r="P79" i="1"/>
  <c r="Q79" i="1"/>
  <c r="R79" i="1"/>
  <c r="T79" i="1"/>
  <c r="U79" i="1"/>
  <c r="L80" i="1"/>
  <c r="M80" i="1"/>
  <c r="N80" i="1"/>
  <c r="O80" i="1"/>
  <c r="P80" i="1"/>
  <c r="Q80" i="1"/>
  <c r="R80" i="1"/>
  <c r="T80" i="1"/>
  <c r="U80" i="1"/>
  <c r="L81" i="1"/>
  <c r="M81" i="1"/>
  <c r="N81" i="1"/>
  <c r="O81" i="1"/>
  <c r="P81" i="1"/>
  <c r="Q81" i="1"/>
  <c r="R81" i="1"/>
  <c r="T81" i="1"/>
  <c r="U81" i="1"/>
  <c r="L82" i="1"/>
  <c r="M82" i="1"/>
  <c r="N82" i="1"/>
  <c r="O82" i="1"/>
  <c r="P82" i="1"/>
  <c r="Q82" i="1"/>
  <c r="R82" i="1"/>
  <c r="T82" i="1"/>
  <c r="U82" i="1"/>
  <c r="L83" i="1"/>
  <c r="M83" i="1"/>
  <c r="N83" i="1"/>
  <c r="O83" i="1"/>
  <c r="P83" i="1"/>
  <c r="Q83" i="1"/>
  <c r="R83" i="1"/>
  <c r="T83" i="1"/>
  <c r="U83" i="1"/>
  <c r="L84" i="1"/>
  <c r="M84" i="1"/>
  <c r="N84" i="1"/>
  <c r="O84" i="1"/>
  <c r="P84" i="1"/>
  <c r="Q84" i="1"/>
  <c r="R84" i="1"/>
  <c r="T84" i="1"/>
  <c r="U84" i="1"/>
  <c r="L85" i="1"/>
  <c r="M85" i="1"/>
  <c r="N85" i="1"/>
  <c r="O85" i="1"/>
  <c r="P85" i="1"/>
  <c r="Q85" i="1"/>
  <c r="R85" i="1"/>
  <c r="T85" i="1"/>
  <c r="U85" i="1"/>
  <c r="L86" i="1"/>
  <c r="M86" i="1"/>
  <c r="N86" i="1"/>
  <c r="O86" i="1"/>
  <c r="P86" i="1"/>
  <c r="Q86" i="1"/>
  <c r="R86" i="1"/>
  <c r="T86" i="1"/>
  <c r="U86" i="1"/>
  <c r="L87" i="1"/>
  <c r="M87" i="1"/>
  <c r="N87" i="1"/>
  <c r="O87" i="1"/>
  <c r="P87" i="1"/>
  <c r="Q87" i="1"/>
  <c r="R87" i="1"/>
  <c r="T87" i="1"/>
  <c r="U87" i="1"/>
  <c r="L88" i="1"/>
  <c r="M88" i="1"/>
  <c r="N88" i="1"/>
  <c r="O88" i="1"/>
  <c r="P88" i="1"/>
  <c r="Q88" i="1"/>
  <c r="R88" i="1"/>
  <c r="T88" i="1"/>
  <c r="U88" i="1"/>
  <c r="L89" i="1"/>
  <c r="M89" i="1"/>
  <c r="N89" i="1"/>
  <c r="O89" i="1"/>
  <c r="P89" i="1"/>
  <c r="Q89" i="1"/>
  <c r="R89" i="1"/>
  <c r="T89" i="1"/>
  <c r="U89" i="1"/>
  <c r="L90" i="1"/>
  <c r="M90" i="1"/>
  <c r="N90" i="1"/>
  <c r="O90" i="1"/>
  <c r="P90" i="1"/>
  <c r="Q90" i="1"/>
  <c r="R90" i="1"/>
  <c r="T90" i="1"/>
  <c r="U90" i="1"/>
  <c r="L91" i="1"/>
  <c r="M91" i="1"/>
  <c r="N91" i="1"/>
  <c r="O91" i="1"/>
  <c r="P91" i="1"/>
  <c r="Q91" i="1"/>
  <c r="R91" i="1"/>
  <c r="T91" i="1"/>
  <c r="U91" i="1"/>
  <c r="L92" i="1"/>
  <c r="M92" i="1"/>
  <c r="N92" i="1"/>
  <c r="O92" i="1"/>
  <c r="P92" i="1"/>
  <c r="Q92" i="1"/>
  <c r="R92" i="1"/>
  <c r="T92" i="1"/>
  <c r="U92" i="1"/>
  <c r="L93" i="1"/>
  <c r="M93" i="1"/>
  <c r="N93" i="1"/>
  <c r="O93" i="1"/>
  <c r="P93" i="1"/>
  <c r="Q93" i="1"/>
  <c r="R93" i="1"/>
  <c r="T93" i="1"/>
  <c r="U93" i="1"/>
  <c r="L94" i="1"/>
  <c r="M94" i="1"/>
  <c r="N94" i="1"/>
  <c r="O94" i="1"/>
  <c r="P94" i="1"/>
  <c r="Q94" i="1"/>
  <c r="R94" i="1"/>
  <c r="T94" i="1"/>
  <c r="U94" i="1"/>
  <c r="L95" i="1"/>
  <c r="M95" i="1"/>
  <c r="N95" i="1"/>
  <c r="O95" i="1"/>
  <c r="P95" i="1"/>
  <c r="Q95" i="1"/>
  <c r="R95" i="1"/>
  <c r="T95" i="1"/>
  <c r="U95" i="1"/>
  <c r="L96" i="1"/>
  <c r="M96" i="1"/>
  <c r="N96" i="1"/>
  <c r="O96" i="1"/>
  <c r="P96" i="1"/>
  <c r="Q96" i="1"/>
  <c r="R96" i="1"/>
  <c r="T96" i="1"/>
  <c r="U96" i="1"/>
  <c r="L97" i="1"/>
  <c r="M97" i="1"/>
  <c r="N97" i="1"/>
  <c r="O97" i="1"/>
  <c r="P97" i="1"/>
  <c r="Q97" i="1"/>
  <c r="R97" i="1"/>
  <c r="T97" i="1"/>
  <c r="U97" i="1"/>
  <c r="L98" i="1"/>
  <c r="M98" i="1"/>
  <c r="N98" i="1"/>
  <c r="O98" i="1"/>
  <c r="P98" i="1"/>
  <c r="Q98" i="1"/>
  <c r="R98" i="1"/>
  <c r="T98" i="1"/>
  <c r="U98" i="1"/>
  <c r="L99" i="1"/>
  <c r="M99" i="1"/>
  <c r="N99" i="1"/>
  <c r="O99" i="1"/>
  <c r="P99" i="1"/>
  <c r="Q99" i="1"/>
  <c r="R99" i="1"/>
  <c r="T99" i="1"/>
  <c r="U99" i="1"/>
  <c r="L100" i="1"/>
  <c r="M100" i="1"/>
  <c r="N100" i="1"/>
  <c r="O100" i="1"/>
  <c r="P100" i="1"/>
  <c r="Q100" i="1"/>
  <c r="R100" i="1"/>
  <c r="T100" i="1"/>
  <c r="U100" i="1"/>
  <c r="L101" i="1"/>
  <c r="M101" i="1"/>
  <c r="N101" i="1"/>
  <c r="O101" i="1"/>
  <c r="P101" i="1"/>
  <c r="Q101" i="1"/>
  <c r="R101" i="1"/>
  <c r="T101" i="1"/>
  <c r="U101" i="1"/>
  <c r="L102" i="1"/>
  <c r="M102" i="1"/>
  <c r="N102" i="1"/>
  <c r="O102" i="1"/>
  <c r="P102" i="1"/>
  <c r="Q102" i="1"/>
  <c r="R102" i="1"/>
  <c r="T102" i="1"/>
  <c r="U102" i="1"/>
  <c r="L103" i="1"/>
  <c r="M103" i="1"/>
  <c r="N103" i="1"/>
  <c r="O103" i="1"/>
  <c r="P103" i="1"/>
  <c r="Q103" i="1"/>
  <c r="R103" i="1"/>
  <c r="T103" i="1"/>
  <c r="U103" i="1"/>
  <c r="L104" i="1"/>
  <c r="M104" i="1"/>
  <c r="N104" i="1"/>
  <c r="O104" i="1"/>
  <c r="P104" i="1"/>
  <c r="Q104" i="1"/>
  <c r="R104" i="1"/>
  <c r="T104" i="1"/>
  <c r="U104" i="1"/>
  <c r="L105" i="1"/>
  <c r="M105" i="1"/>
  <c r="N105" i="1"/>
  <c r="O105" i="1"/>
  <c r="P105" i="1"/>
  <c r="Q105" i="1"/>
  <c r="R105" i="1"/>
  <c r="T105" i="1"/>
  <c r="U105" i="1"/>
  <c r="L106" i="1"/>
  <c r="M106" i="1"/>
  <c r="N106" i="1"/>
  <c r="O106" i="1"/>
  <c r="P106" i="1"/>
  <c r="Q106" i="1"/>
  <c r="R106" i="1"/>
  <c r="T106" i="1"/>
  <c r="U106" i="1"/>
  <c r="L107" i="1"/>
  <c r="M107" i="1"/>
  <c r="N107" i="1"/>
  <c r="O107" i="1"/>
  <c r="P107" i="1"/>
  <c r="Q107" i="1"/>
  <c r="R107" i="1"/>
  <c r="T107" i="1"/>
  <c r="U107" i="1"/>
  <c r="L108" i="1"/>
  <c r="M108" i="1"/>
  <c r="N108" i="1"/>
  <c r="O108" i="1"/>
  <c r="P108" i="1"/>
  <c r="Q108" i="1"/>
  <c r="R108" i="1"/>
  <c r="T108" i="1"/>
  <c r="U108" i="1"/>
  <c r="L109" i="1"/>
  <c r="M109" i="1"/>
  <c r="N109" i="1"/>
  <c r="O109" i="1"/>
  <c r="P109" i="1"/>
  <c r="Q109" i="1"/>
  <c r="R109" i="1"/>
  <c r="T109" i="1"/>
  <c r="U109" i="1"/>
  <c r="L110" i="1"/>
  <c r="M110" i="1"/>
  <c r="N110" i="1"/>
  <c r="O110" i="1"/>
  <c r="P110" i="1"/>
  <c r="Q110" i="1"/>
  <c r="R110" i="1"/>
  <c r="T110" i="1"/>
  <c r="U110" i="1"/>
  <c r="L111" i="1"/>
  <c r="M111" i="1"/>
  <c r="N111" i="1"/>
  <c r="O111" i="1"/>
  <c r="P111" i="1"/>
  <c r="Q111" i="1"/>
  <c r="R111" i="1"/>
  <c r="T111" i="1"/>
  <c r="U111" i="1"/>
  <c r="L112" i="1"/>
  <c r="M112" i="1"/>
  <c r="N112" i="1"/>
  <c r="O112" i="1"/>
  <c r="P112" i="1"/>
  <c r="Q112" i="1"/>
  <c r="R112" i="1"/>
  <c r="T112" i="1"/>
  <c r="U112" i="1"/>
  <c r="L113" i="1"/>
  <c r="M113" i="1"/>
  <c r="N113" i="1"/>
  <c r="O113" i="1"/>
  <c r="P113" i="1"/>
  <c r="Q113" i="1"/>
  <c r="R113" i="1"/>
  <c r="T113" i="1"/>
  <c r="U113" i="1"/>
  <c r="L114" i="1"/>
  <c r="M114" i="1"/>
  <c r="N114" i="1"/>
  <c r="O114" i="1"/>
  <c r="P114" i="1"/>
  <c r="Q114" i="1"/>
  <c r="R114" i="1"/>
  <c r="T114" i="1"/>
  <c r="U114" i="1"/>
  <c r="L115" i="1"/>
  <c r="M115" i="1"/>
  <c r="N115" i="1"/>
  <c r="O115" i="1"/>
  <c r="P115" i="1"/>
  <c r="Q115" i="1"/>
  <c r="R115" i="1"/>
  <c r="T115" i="1"/>
  <c r="U115" i="1"/>
  <c r="L116" i="1"/>
  <c r="M116" i="1"/>
  <c r="N116" i="1"/>
  <c r="O116" i="1"/>
  <c r="P116" i="1"/>
  <c r="Q116" i="1"/>
  <c r="R116" i="1"/>
  <c r="T116" i="1"/>
  <c r="U116" i="1"/>
  <c r="L117" i="1"/>
  <c r="M117" i="1"/>
  <c r="N117" i="1"/>
  <c r="O117" i="1"/>
  <c r="P117" i="1"/>
  <c r="Q117" i="1"/>
  <c r="R117" i="1"/>
  <c r="T117" i="1"/>
  <c r="U117" i="1"/>
  <c r="L118" i="1"/>
  <c r="M118" i="1"/>
  <c r="N118" i="1"/>
  <c r="O118" i="1"/>
  <c r="P118" i="1"/>
  <c r="Q118" i="1"/>
  <c r="R118" i="1"/>
  <c r="T118" i="1"/>
  <c r="U118" i="1"/>
  <c r="L119" i="1"/>
  <c r="M119" i="1"/>
  <c r="N119" i="1"/>
  <c r="O119" i="1"/>
  <c r="P119" i="1"/>
  <c r="Q119" i="1"/>
  <c r="R119" i="1"/>
  <c r="T119" i="1"/>
  <c r="U119" i="1"/>
  <c r="L120" i="1"/>
  <c r="M120" i="1"/>
  <c r="N120" i="1"/>
  <c r="O120" i="1"/>
  <c r="P120" i="1"/>
  <c r="Q120" i="1"/>
  <c r="R120" i="1"/>
  <c r="T120" i="1"/>
  <c r="U120" i="1"/>
  <c r="L121" i="1"/>
  <c r="M121" i="1"/>
  <c r="N121" i="1"/>
  <c r="O121" i="1"/>
  <c r="P121" i="1"/>
  <c r="Q121" i="1"/>
  <c r="R121" i="1"/>
  <c r="T121" i="1"/>
  <c r="U121" i="1"/>
  <c r="L122" i="1"/>
  <c r="M122" i="1"/>
  <c r="N122" i="1"/>
  <c r="O122" i="1"/>
  <c r="P122" i="1"/>
  <c r="Q122" i="1"/>
  <c r="R122" i="1"/>
  <c r="T122" i="1"/>
  <c r="U122" i="1"/>
  <c r="L123" i="1"/>
  <c r="M123" i="1"/>
  <c r="N123" i="1"/>
  <c r="O123" i="1"/>
  <c r="P123" i="1"/>
  <c r="Q123" i="1"/>
  <c r="R123" i="1"/>
  <c r="T123" i="1"/>
  <c r="U123" i="1"/>
  <c r="L124" i="1"/>
  <c r="M124" i="1"/>
  <c r="N124" i="1"/>
  <c r="O124" i="1"/>
  <c r="P124" i="1"/>
  <c r="Q124" i="1"/>
  <c r="R124" i="1"/>
  <c r="T124" i="1"/>
  <c r="U124" i="1"/>
  <c r="L125" i="1"/>
  <c r="M125" i="1"/>
  <c r="N125" i="1"/>
  <c r="O125" i="1"/>
  <c r="P125" i="1"/>
  <c r="Q125" i="1"/>
  <c r="R125" i="1"/>
  <c r="T125" i="1"/>
  <c r="U125" i="1"/>
  <c r="L126" i="1"/>
  <c r="M126" i="1"/>
  <c r="N126" i="1"/>
  <c r="O126" i="1"/>
  <c r="P126" i="1"/>
  <c r="Q126" i="1"/>
  <c r="R126" i="1"/>
  <c r="T126" i="1"/>
  <c r="U126" i="1"/>
  <c r="L127" i="1"/>
  <c r="M127" i="1"/>
  <c r="N127" i="1"/>
  <c r="O127" i="1"/>
  <c r="P127" i="1"/>
  <c r="Q127" i="1"/>
  <c r="R127" i="1"/>
  <c r="T127" i="1"/>
  <c r="U127" i="1"/>
  <c r="L128" i="1"/>
  <c r="M128" i="1"/>
  <c r="N128" i="1"/>
  <c r="O128" i="1"/>
  <c r="P128" i="1"/>
  <c r="Q128" i="1"/>
  <c r="R128" i="1"/>
  <c r="T128" i="1"/>
  <c r="U128" i="1"/>
  <c r="L129" i="1"/>
  <c r="M129" i="1"/>
  <c r="N129" i="1"/>
  <c r="O129" i="1"/>
  <c r="P129" i="1"/>
  <c r="Q129" i="1"/>
  <c r="R129" i="1"/>
  <c r="T129" i="1"/>
  <c r="U129" i="1"/>
  <c r="L130" i="1"/>
  <c r="M130" i="1"/>
  <c r="N130" i="1"/>
  <c r="O130" i="1"/>
  <c r="P130" i="1"/>
  <c r="Q130" i="1"/>
  <c r="R130" i="1"/>
  <c r="T130" i="1"/>
  <c r="U130" i="1"/>
  <c r="L131" i="1"/>
  <c r="M131" i="1"/>
  <c r="N131" i="1"/>
  <c r="O131" i="1"/>
  <c r="P131" i="1"/>
  <c r="Q131" i="1"/>
  <c r="R131" i="1"/>
  <c r="T131" i="1"/>
  <c r="U131" i="1"/>
  <c r="L132" i="1"/>
  <c r="M132" i="1"/>
  <c r="N132" i="1"/>
  <c r="O132" i="1"/>
  <c r="P132" i="1"/>
  <c r="Q132" i="1"/>
  <c r="R132" i="1"/>
  <c r="T132" i="1"/>
  <c r="U132" i="1"/>
  <c r="L133" i="1"/>
  <c r="M133" i="1"/>
  <c r="N133" i="1"/>
  <c r="O133" i="1"/>
  <c r="P133" i="1"/>
  <c r="Q133" i="1"/>
  <c r="R133" i="1"/>
  <c r="T133" i="1"/>
  <c r="U133" i="1"/>
  <c r="L134" i="1"/>
  <c r="M134" i="1"/>
  <c r="N134" i="1"/>
  <c r="O134" i="1"/>
  <c r="P134" i="1"/>
  <c r="Q134" i="1"/>
  <c r="R134" i="1"/>
  <c r="T134" i="1"/>
  <c r="U134" i="1"/>
  <c r="L135" i="1"/>
  <c r="M135" i="1"/>
  <c r="N135" i="1"/>
  <c r="O135" i="1"/>
  <c r="P135" i="1"/>
  <c r="Q135" i="1"/>
  <c r="R135" i="1"/>
  <c r="T135" i="1"/>
  <c r="U135" i="1"/>
  <c r="L136" i="1"/>
  <c r="M136" i="1"/>
  <c r="N136" i="1"/>
  <c r="O136" i="1"/>
  <c r="P136" i="1"/>
  <c r="Q136" i="1"/>
  <c r="R136" i="1"/>
  <c r="T136" i="1"/>
  <c r="U136" i="1"/>
  <c r="L137" i="1"/>
  <c r="M137" i="1"/>
  <c r="N137" i="1"/>
  <c r="O137" i="1"/>
  <c r="P137" i="1"/>
  <c r="Q137" i="1"/>
  <c r="R137" i="1"/>
  <c r="T137" i="1"/>
  <c r="U137" i="1"/>
  <c r="L138" i="1"/>
  <c r="M138" i="1"/>
  <c r="N138" i="1"/>
  <c r="O138" i="1"/>
  <c r="P138" i="1"/>
  <c r="Q138" i="1"/>
  <c r="R138" i="1"/>
  <c r="T138" i="1"/>
  <c r="U138" i="1"/>
  <c r="L139" i="1"/>
  <c r="M139" i="1"/>
  <c r="N139" i="1"/>
  <c r="O139" i="1"/>
  <c r="P139" i="1"/>
  <c r="Q139" i="1"/>
  <c r="R139" i="1"/>
  <c r="T139" i="1"/>
  <c r="U139" i="1"/>
  <c r="L140" i="1"/>
  <c r="M140" i="1"/>
  <c r="N140" i="1"/>
  <c r="O140" i="1"/>
  <c r="P140" i="1"/>
  <c r="Q140" i="1"/>
  <c r="R140" i="1"/>
  <c r="T140" i="1"/>
  <c r="U140" i="1"/>
  <c r="L141" i="1"/>
  <c r="M141" i="1"/>
  <c r="N141" i="1"/>
  <c r="O141" i="1"/>
  <c r="P141" i="1"/>
  <c r="Q141" i="1"/>
  <c r="R141" i="1"/>
  <c r="T141" i="1"/>
  <c r="U141" i="1"/>
  <c r="L142" i="1"/>
  <c r="M142" i="1"/>
  <c r="N142" i="1"/>
  <c r="O142" i="1"/>
  <c r="P142" i="1"/>
  <c r="Q142" i="1"/>
  <c r="R142" i="1"/>
  <c r="T142" i="1"/>
  <c r="U142" i="1"/>
  <c r="L143" i="1"/>
  <c r="M143" i="1"/>
  <c r="N143" i="1"/>
  <c r="O143" i="1"/>
  <c r="P143" i="1"/>
  <c r="Q143" i="1"/>
  <c r="R143" i="1"/>
  <c r="T143" i="1"/>
  <c r="U143" i="1"/>
  <c r="L144" i="1"/>
  <c r="M144" i="1"/>
  <c r="N144" i="1"/>
  <c r="O144" i="1"/>
  <c r="P144" i="1"/>
  <c r="Q144" i="1"/>
  <c r="R144" i="1"/>
  <c r="T144" i="1"/>
  <c r="U144" i="1"/>
  <c r="L145" i="1"/>
  <c r="M145" i="1"/>
  <c r="N145" i="1"/>
  <c r="O145" i="1"/>
  <c r="P145" i="1"/>
  <c r="Q145" i="1"/>
  <c r="R145" i="1"/>
  <c r="T145" i="1"/>
  <c r="U145" i="1"/>
  <c r="L146" i="1"/>
  <c r="M146" i="1"/>
  <c r="N146" i="1"/>
  <c r="O146" i="1"/>
  <c r="P146" i="1"/>
  <c r="Q146" i="1"/>
  <c r="R146" i="1"/>
  <c r="T146" i="1"/>
  <c r="U146" i="1"/>
  <c r="L147" i="1"/>
  <c r="M147" i="1"/>
  <c r="N147" i="1"/>
  <c r="O147" i="1"/>
  <c r="P147" i="1"/>
  <c r="Q147" i="1"/>
  <c r="R147" i="1"/>
  <c r="T147" i="1"/>
  <c r="U147" i="1"/>
  <c r="L148" i="1"/>
  <c r="M148" i="1"/>
  <c r="N148" i="1"/>
  <c r="O148" i="1"/>
  <c r="P148" i="1"/>
  <c r="Q148" i="1"/>
  <c r="R148" i="1"/>
  <c r="T148" i="1"/>
  <c r="U148" i="1"/>
  <c r="L149" i="1"/>
  <c r="M149" i="1"/>
  <c r="N149" i="1"/>
  <c r="O149" i="1"/>
  <c r="P149" i="1"/>
  <c r="Q149" i="1"/>
  <c r="R149" i="1"/>
  <c r="T149" i="1"/>
  <c r="U149" i="1"/>
  <c r="L150" i="1"/>
  <c r="M150" i="1"/>
  <c r="N150" i="1"/>
  <c r="O150" i="1"/>
  <c r="P150" i="1"/>
  <c r="Q150" i="1"/>
  <c r="R150" i="1"/>
  <c r="T150" i="1"/>
  <c r="U150" i="1"/>
  <c r="L151" i="1"/>
  <c r="M151" i="1"/>
  <c r="N151" i="1"/>
  <c r="O151" i="1"/>
  <c r="P151" i="1"/>
  <c r="Q151" i="1"/>
  <c r="R151" i="1"/>
  <c r="T151" i="1"/>
  <c r="U151" i="1"/>
  <c r="L152" i="1"/>
  <c r="M152" i="1"/>
  <c r="N152" i="1"/>
  <c r="O152" i="1"/>
  <c r="P152" i="1"/>
  <c r="Q152" i="1"/>
  <c r="R152" i="1"/>
  <c r="T152" i="1"/>
  <c r="U152" i="1"/>
  <c r="L153" i="1"/>
  <c r="M153" i="1"/>
  <c r="N153" i="1"/>
  <c r="O153" i="1"/>
  <c r="P153" i="1"/>
  <c r="Q153" i="1"/>
  <c r="R153" i="1"/>
  <c r="T153" i="1"/>
  <c r="U153" i="1"/>
  <c r="L154" i="1"/>
  <c r="M154" i="1"/>
  <c r="N154" i="1"/>
  <c r="O154" i="1"/>
  <c r="P154" i="1"/>
  <c r="Q154" i="1"/>
  <c r="R154" i="1"/>
  <c r="T154" i="1"/>
  <c r="U154" i="1"/>
  <c r="L155" i="1"/>
  <c r="M155" i="1"/>
  <c r="N155" i="1"/>
  <c r="O155" i="1"/>
  <c r="P155" i="1"/>
  <c r="Q155" i="1"/>
  <c r="R155" i="1"/>
  <c r="T155" i="1"/>
  <c r="U155" i="1"/>
  <c r="L156" i="1"/>
  <c r="M156" i="1"/>
  <c r="N156" i="1"/>
  <c r="O156" i="1"/>
  <c r="P156" i="1"/>
  <c r="Q156" i="1"/>
  <c r="R156" i="1"/>
  <c r="T156" i="1"/>
  <c r="U156" i="1"/>
  <c r="L157" i="1"/>
  <c r="M157" i="1"/>
  <c r="N157" i="1"/>
  <c r="O157" i="1"/>
  <c r="P157" i="1"/>
  <c r="Q157" i="1"/>
  <c r="R157" i="1"/>
  <c r="T157" i="1"/>
  <c r="U157" i="1"/>
  <c r="L158" i="1"/>
  <c r="M158" i="1"/>
  <c r="N158" i="1"/>
  <c r="O158" i="1"/>
  <c r="P158" i="1"/>
  <c r="Q158" i="1"/>
  <c r="R158" i="1"/>
  <c r="T158" i="1"/>
  <c r="U158" i="1"/>
  <c r="L159" i="1"/>
  <c r="M159" i="1"/>
  <c r="N159" i="1"/>
  <c r="O159" i="1"/>
  <c r="P159" i="1"/>
  <c r="Q159" i="1"/>
  <c r="R159" i="1"/>
  <c r="T159" i="1"/>
  <c r="U159" i="1"/>
  <c r="L160" i="1"/>
  <c r="M160" i="1"/>
  <c r="N160" i="1"/>
  <c r="O160" i="1"/>
  <c r="P160" i="1"/>
  <c r="Q160" i="1"/>
  <c r="R160" i="1"/>
  <c r="T160" i="1"/>
  <c r="U160" i="1"/>
  <c r="L161" i="1"/>
  <c r="M161" i="1"/>
  <c r="N161" i="1"/>
  <c r="O161" i="1"/>
  <c r="P161" i="1"/>
  <c r="Q161" i="1"/>
  <c r="R161" i="1"/>
  <c r="T161" i="1"/>
  <c r="U161" i="1"/>
  <c r="L162" i="1"/>
  <c r="M162" i="1"/>
  <c r="N162" i="1"/>
  <c r="O162" i="1"/>
  <c r="P162" i="1"/>
  <c r="Q162" i="1"/>
  <c r="R162" i="1"/>
  <c r="T162" i="1"/>
  <c r="U162" i="1"/>
  <c r="L163" i="1"/>
  <c r="M163" i="1"/>
  <c r="N163" i="1"/>
  <c r="O163" i="1"/>
  <c r="P163" i="1"/>
  <c r="Q163" i="1"/>
  <c r="R163" i="1"/>
  <c r="T163" i="1"/>
  <c r="U163" i="1"/>
  <c r="L164" i="1"/>
  <c r="M164" i="1"/>
  <c r="N164" i="1"/>
  <c r="O164" i="1"/>
  <c r="P164" i="1"/>
  <c r="Q164" i="1"/>
  <c r="R164" i="1"/>
  <c r="T164" i="1"/>
  <c r="U164" i="1"/>
  <c r="L165" i="1"/>
  <c r="M165" i="1"/>
  <c r="N165" i="1"/>
  <c r="O165" i="1"/>
  <c r="P165" i="1"/>
  <c r="Q165" i="1"/>
  <c r="R165" i="1"/>
  <c r="T165" i="1"/>
  <c r="U165" i="1"/>
  <c r="L166" i="1"/>
  <c r="M166" i="1"/>
  <c r="N166" i="1"/>
  <c r="O166" i="1"/>
  <c r="P166" i="1"/>
  <c r="Q166" i="1"/>
  <c r="R166" i="1"/>
  <c r="T166" i="1"/>
  <c r="U166" i="1"/>
  <c r="L188" i="1"/>
  <c r="M188" i="1"/>
  <c r="N188" i="1"/>
  <c r="O188" i="1"/>
  <c r="P188" i="1"/>
  <c r="Q188" i="1"/>
  <c r="R188" i="1"/>
  <c r="L189" i="1"/>
  <c r="M189" i="1"/>
  <c r="N189" i="1"/>
  <c r="O189" i="1"/>
  <c r="P189" i="1"/>
  <c r="Q189" i="1"/>
  <c r="R189" i="1"/>
  <c r="L190" i="1"/>
  <c r="M190" i="1"/>
  <c r="N190" i="1"/>
  <c r="O190" i="1"/>
  <c r="P190" i="1"/>
  <c r="Q190" i="1"/>
  <c r="R190" i="1"/>
  <c r="L191" i="1"/>
  <c r="M191" i="1"/>
  <c r="N191" i="1"/>
  <c r="O191" i="1"/>
  <c r="P191" i="1"/>
  <c r="Q191" i="1"/>
  <c r="R191" i="1"/>
  <c r="L192" i="1"/>
  <c r="M192" i="1"/>
  <c r="N192" i="1"/>
  <c r="O192" i="1"/>
  <c r="P192" i="1"/>
  <c r="Q192" i="1"/>
  <c r="R192" i="1"/>
  <c r="L193" i="1"/>
  <c r="M193" i="1"/>
  <c r="N193" i="1"/>
  <c r="O193" i="1"/>
  <c r="P193" i="1"/>
  <c r="Q193" i="1"/>
  <c r="R193" i="1"/>
  <c r="L194" i="1"/>
  <c r="M194" i="1"/>
  <c r="N194" i="1"/>
  <c r="O194" i="1"/>
  <c r="P194" i="1"/>
  <c r="Q194" i="1"/>
  <c r="R194" i="1"/>
  <c r="L195" i="1"/>
  <c r="M195" i="1"/>
  <c r="N195" i="1"/>
  <c r="O195" i="1"/>
  <c r="P195" i="1"/>
  <c r="Q195" i="1"/>
  <c r="R195" i="1"/>
  <c r="L196" i="1"/>
  <c r="M196" i="1"/>
  <c r="N196" i="1"/>
  <c r="O196" i="1"/>
  <c r="P196" i="1"/>
  <c r="Q196" i="1"/>
  <c r="R196" i="1"/>
  <c r="L197" i="1"/>
  <c r="M197" i="1"/>
  <c r="N197" i="1"/>
  <c r="O197" i="1"/>
  <c r="P197" i="1"/>
  <c r="Q197" i="1"/>
  <c r="R197" i="1"/>
  <c r="L198" i="1"/>
  <c r="M198" i="1"/>
  <c r="N198" i="1"/>
  <c r="O198" i="1"/>
  <c r="P198" i="1"/>
  <c r="Q198" i="1"/>
  <c r="R198" i="1"/>
  <c r="L199" i="1"/>
  <c r="M199" i="1"/>
  <c r="N199" i="1"/>
  <c r="O199" i="1"/>
  <c r="P199" i="1"/>
  <c r="Q199" i="1"/>
  <c r="R199" i="1"/>
  <c r="L200" i="1"/>
  <c r="M200" i="1"/>
  <c r="N200" i="1"/>
  <c r="O200" i="1"/>
  <c r="P200" i="1"/>
  <c r="Q200" i="1"/>
  <c r="R200" i="1"/>
  <c r="L201" i="1"/>
  <c r="M201" i="1"/>
  <c r="N201" i="1"/>
  <c r="O201" i="1"/>
  <c r="P201" i="1"/>
  <c r="Q201" i="1"/>
  <c r="R201" i="1"/>
  <c r="L202" i="1"/>
  <c r="M202" i="1"/>
  <c r="N202" i="1"/>
  <c r="O202" i="1"/>
  <c r="P202" i="1"/>
  <c r="Q202" i="1"/>
  <c r="R202" i="1"/>
  <c r="L203" i="1"/>
  <c r="M203" i="1"/>
  <c r="N203" i="1"/>
  <c r="O203" i="1"/>
  <c r="P203" i="1"/>
  <c r="Q203" i="1"/>
  <c r="R203" i="1"/>
  <c r="L204" i="1"/>
  <c r="M204" i="1"/>
  <c r="N204" i="1"/>
  <c r="O204" i="1"/>
  <c r="P204" i="1"/>
  <c r="Q204" i="1"/>
  <c r="R204" i="1"/>
  <c r="L205" i="1"/>
  <c r="M205" i="1"/>
  <c r="N205" i="1"/>
  <c r="O205" i="1"/>
  <c r="P205" i="1"/>
  <c r="Q205" i="1"/>
  <c r="R205" i="1"/>
  <c r="L206" i="1"/>
  <c r="M206" i="1"/>
  <c r="N206" i="1"/>
  <c r="O206" i="1"/>
  <c r="P206" i="1"/>
  <c r="Q206" i="1"/>
  <c r="R206" i="1"/>
  <c r="L207" i="1"/>
  <c r="M207" i="1"/>
  <c r="N207" i="1"/>
  <c r="O207" i="1"/>
  <c r="P207" i="1"/>
  <c r="Q207" i="1"/>
  <c r="R207" i="1"/>
  <c r="L254" i="1"/>
  <c r="M254" i="1"/>
  <c r="N254" i="1"/>
  <c r="O254" i="1"/>
  <c r="P254" i="1"/>
  <c r="Q254" i="1"/>
  <c r="R254" i="1"/>
  <c r="L42" i="1" l="1"/>
  <c r="M42" i="1"/>
  <c r="N42" i="1"/>
  <c r="O42" i="1"/>
  <c r="P42" i="1"/>
  <c r="Q42" i="1"/>
  <c r="R42" i="1"/>
  <c r="T42" i="1"/>
  <c r="U42"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6" i="1"/>
  <c r="T255" i="1"/>
  <c r="S255"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R41" i="1"/>
  <c r="Q41" i="1"/>
  <c r="P41" i="1"/>
  <c r="O41" i="1"/>
  <c r="N41" i="1"/>
  <c r="M41" i="1"/>
  <c r="L41" i="1"/>
  <c r="R40" i="1"/>
  <c r="Q40" i="1"/>
  <c r="P40" i="1"/>
  <c r="O40" i="1"/>
  <c r="N40" i="1"/>
  <c r="M40" i="1"/>
  <c r="L40" i="1"/>
  <c r="R39" i="1"/>
  <c r="Q39" i="1"/>
  <c r="P39" i="1"/>
  <c r="O39" i="1"/>
  <c r="N39" i="1"/>
  <c r="M39" i="1"/>
  <c r="L39" i="1"/>
  <c r="R38" i="1"/>
  <c r="Q38" i="1"/>
  <c r="P38" i="1"/>
  <c r="O38" i="1"/>
  <c r="N38" i="1"/>
  <c r="M38" i="1"/>
  <c r="L38" i="1"/>
  <c r="R37" i="1"/>
  <c r="Q37" i="1"/>
  <c r="P37" i="1"/>
  <c r="O37" i="1"/>
  <c r="N37" i="1"/>
  <c r="M37" i="1"/>
  <c r="L37" i="1"/>
  <c r="R36" i="1"/>
  <c r="Q36" i="1"/>
  <c r="P36" i="1"/>
  <c r="O36" i="1"/>
  <c r="N36" i="1"/>
  <c r="M36" i="1"/>
  <c r="L36" i="1"/>
  <c r="R35" i="1"/>
  <c r="Q35" i="1"/>
  <c r="P35" i="1"/>
  <c r="O35" i="1"/>
  <c r="N35" i="1"/>
  <c r="M35" i="1"/>
  <c r="L35" i="1"/>
  <c r="R34" i="1"/>
  <c r="Q34" i="1"/>
  <c r="P34" i="1"/>
  <c r="O34" i="1"/>
  <c r="N34" i="1"/>
  <c r="M34" i="1"/>
  <c r="L34" i="1"/>
  <c r="R33" i="1"/>
  <c r="Q33" i="1"/>
  <c r="P33" i="1"/>
  <c r="O33" i="1"/>
  <c r="N33" i="1"/>
  <c r="M33" i="1"/>
  <c r="L33" i="1"/>
  <c r="R32" i="1"/>
  <c r="Q32" i="1"/>
  <c r="P32" i="1"/>
  <c r="O32" i="1"/>
  <c r="N32" i="1"/>
  <c r="M32" i="1"/>
  <c r="L32" i="1"/>
  <c r="R31" i="1"/>
  <c r="Q31" i="1"/>
  <c r="P31" i="1"/>
  <c r="O31" i="1"/>
  <c r="N31" i="1"/>
  <c r="M31" i="1"/>
  <c r="L31" i="1"/>
  <c r="R30" i="1"/>
  <c r="Q30" i="1"/>
  <c r="P30" i="1"/>
  <c r="O30" i="1"/>
  <c r="N30" i="1"/>
  <c r="M30" i="1"/>
  <c r="L30" i="1"/>
  <c r="R29" i="1"/>
  <c r="Q29" i="1"/>
  <c r="P29" i="1"/>
  <c r="O29" i="1"/>
  <c r="N29" i="1"/>
  <c r="M29" i="1"/>
  <c r="L29" i="1"/>
  <c r="R28" i="1"/>
  <c r="Q28" i="1"/>
  <c r="P28" i="1"/>
  <c r="O28" i="1"/>
  <c r="N28" i="1"/>
  <c r="M28" i="1"/>
  <c r="L28" i="1"/>
  <c r="R27" i="1"/>
  <c r="Q27" i="1"/>
  <c r="P27" i="1"/>
  <c r="O27" i="1"/>
  <c r="N27" i="1"/>
  <c r="M27" i="1"/>
  <c r="L27" i="1"/>
  <c r="R26" i="1"/>
  <c r="Q26" i="1"/>
  <c r="P26" i="1"/>
  <c r="O26" i="1"/>
  <c r="N26" i="1"/>
  <c r="M26" i="1"/>
  <c r="L26" i="1"/>
  <c r="R25" i="1"/>
  <c r="Q25" i="1"/>
  <c r="P25" i="1"/>
  <c r="O25" i="1"/>
  <c r="N25" i="1"/>
  <c r="M25" i="1"/>
  <c r="L25" i="1"/>
  <c r="R24" i="1"/>
  <c r="Q24" i="1"/>
  <c r="P24" i="1"/>
  <c r="O24" i="1"/>
  <c r="N24" i="1"/>
  <c r="M24" i="1"/>
  <c r="L24" i="1"/>
  <c r="R23" i="1"/>
  <c r="Q23" i="1"/>
  <c r="P23" i="1"/>
  <c r="O23" i="1"/>
  <c r="N23" i="1"/>
  <c r="M23" i="1"/>
  <c r="L23" i="1"/>
  <c r="R22" i="1"/>
  <c r="Q22" i="1"/>
  <c r="P22" i="1"/>
  <c r="O22" i="1"/>
  <c r="N22" i="1"/>
  <c r="M22" i="1"/>
  <c r="L22" i="1"/>
  <c r="R21" i="1"/>
  <c r="Q21" i="1"/>
  <c r="P21" i="1"/>
  <c r="O21" i="1"/>
  <c r="N21" i="1"/>
  <c r="M21" i="1"/>
  <c r="L21" i="1"/>
  <c r="R20" i="1"/>
  <c r="Q20" i="1"/>
  <c r="P20" i="1"/>
  <c r="O20" i="1"/>
  <c r="N20" i="1"/>
  <c r="M20" i="1"/>
  <c r="L20" i="1"/>
  <c r="R19" i="1"/>
  <c r="Q19" i="1"/>
  <c r="P19" i="1"/>
  <c r="O19" i="1"/>
  <c r="N19" i="1"/>
  <c r="M19" i="1"/>
  <c r="L19" i="1"/>
  <c r="R18" i="1"/>
  <c r="Q18" i="1"/>
  <c r="P18" i="1"/>
  <c r="O18" i="1"/>
  <c r="N18" i="1"/>
  <c r="M18" i="1"/>
  <c r="L18" i="1"/>
  <c r="R17" i="1"/>
  <c r="Q17" i="1"/>
  <c r="P17" i="1"/>
  <c r="O17" i="1"/>
  <c r="N17" i="1"/>
  <c r="M17" i="1"/>
  <c r="L17" i="1"/>
  <c r="R16" i="1"/>
  <c r="Q16" i="1"/>
  <c r="P16" i="1"/>
  <c r="O16" i="1"/>
  <c r="N16" i="1"/>
  <c r="M16" i="1"/>
  <c r="L16" i="1"/>
  <c r="R15" i="1"/>
  <c r="Q15" i="1"/>
  <c r="P15" i="1"/>
  <c r="O15" i="1"/>
  <c r="N15" i="1"/>
  <c r="M15" i="1"/>
  <c r="L15" i="1"/>
  <c r="R14" i="1"/>
  <c r="Q14" i="1"/>
  <c r="P14" i="1"/>
  <c r="O14" i="1"/>
  <c r="N14" i="1"/>
  <c r="M14" i="1"/>
  <c r="L14" i="1"/>
  <c r="R13" i="1"/>
  <c r="Q13" i="1"/>
  <c r="P13" i="1"/>
  <c r="O13" i="1"/>
  <c r="N13" i="1"/>
  <c r="M13" i="1"/>
  <c r="L13" i="1"/>
  <c r="R12" i="1"/>
  <c r="Q12" i="1"/>
  <c r="P12" i="1"/>
  <c r="O12" i="1"/>
  <c r="N12" i="1"/>
  <c r="M12" i="1"/>
  <c r="L12" i="1"/>
  <c r="R11" i="1"/>
  <c r="Q11" i="1"/>
  <c r="P11" i="1"/>
  <c r="O11" i="1"/>
  <c r="N11" i="1"/>
  <c r="M11" i="1"/>
  <c r="L11" i="1"/>
  <c r="R10" i="1"/>
  <c r="Q10" i="1"/>
  <c r="P10" i="1"/>
  <c r="O10" i="1"/>
  <c r="N10" i="1"/>
  <c r="M10" i="1"/>
  <c r="L10" i="1"/>
  <c r="R9" i="1"/>
  <c r="Q9" i="1"/>
  <c r="P9" i="1"/>
  <c r="O9" i="1"/>
  <c r="N9" i="1"/>
  <c r="M9" i="1"/>
  <c r="L9" i="1"/>
  <c r="R8" i="1"/>
  <c r="Q8" i="1"/>
  <c r="P8" i="1"/>
  <c r="O8" i="1"/>
  <c r="N8" i="1"/>
  <c r="M8" i="1"/>
  <c r="L8" i="1"/>
  <c r="R7" i="1"/>
  <c r="Q7" i="1"/>
  <c r="P7" i="1"/>
  <c r="O7" i="1"/>
  <c r="N7" i="1"/>
  <c r="M7" i="1"/>
  <c r="L7" i="1"/>
  <c r="R6" i="1"/>
  <c r="Q6" i="1"/>
  <c r="P6" i="1"/>
  <c r="O6" i="1"/>
  <c r="N6" i="1"/>
  <c r="M6" i="1"/>
  <c r="K4" i="1"/>
  <c r="R256" i="1" l="1"/>
  <c r="P256" i="1"/>
  <c r="Q256" i="1"/>
  <c r="O256" i="1"/>
  <c r="N256" i="1"/>
  <c r="L256" i="1"/>
  <c r="M256" i="1"/>
  <c r="C256" i="1" l="1"/>
</calcChain>
</file>

<file path=xl/comments1.xml><?xml version="1.0" encoding="utf-8"?>
<comments xmlns="http://schemas.openxmlformats.org/spreadsheetml/2006/main">
  <authors>
    <author>Kristine R. Thomas</author>
  </authors>
  <commentList>
    <comment ref="F5" authorId="0" shapeId="0">
      <text>
        <r>
          <rPr>
            <b/>
            <sz val="9"/>
            <color indexed="10"/>
            <rFont val="Tahoma"/>
            <family val="2"/>
          </rPr>
          <t>New-- See Instructions (red tab) for completing Item 10</t>
        </r>
      </text>
    </comment>
  </commentList>
</comments>
</file>

<file path=xl/sharedStrings.xml><?xml version="1.0" encoding="utf-8"?>
<sst xmlns="http://schemas.openxmlformats.org/spreadsheetml/2006/main" count="524" uniqueCount="240">
  <si>
    <t>Field Name</t>
  </si>
  <si>
    <t>Required</t>
  </si>
  <si>
    <t>Optional</t>
  </si>
  <si>
    <t>Location</t>
  </si>
  <si>
    <t>NETL Org ID</t>
  </si>
  <si>
    <t>Labor Category</t>
  </si>
  <si>
    <t>FTE Allocation</t>
  </si>
  <si>
    <t>Worksheet
Cell</t>
  </si>
  <si>
    <t>Submittal date</t>
  </si>
  <si>
    <t>Status</t>
  </si>
  <si>
    <t>Comments</t>
  </si>
  <si>
    <t>Source document</t>
  </si>
  <si>
    <t>Alaska (AK)</t>
  </si>
  <si>
    <t>Row after 
your input</t>
  </si>
  <si>
    <t>NETL No.</t>
  </si>
  <si>
    <t>NETL Organization Name</t>
  </si>
  <si>
    <t>Grand Total Row</t>
  </si>
  <si>
    <t>Office of the Director</t>
  </si>
  <si>
    <t>Strategic Center for Natural Gas &amp; Oil</t>
  </si>
  <si>
    <t>Strategic Center for Coal</t>
  </si>
  <si>
    <t>Acquisition &amp; Assistance Div</t>
  </si>
  <si>
    <t>Information Technology Div</t>
  </si>
  <si>
    <t>Human Resources Div</t>
  </si>
  <si>
    <t>Site Operations Div</t>
  </si>
  <si>
    <t>Major Projects Div</t>
  </si>
  <si>
    <t>Power &amp; Vehicles Technologies Div</t>
  </si>
  <si>
    <t>Last Name Employee</t>
  </si>
  <si>
    <t>Contract:</t>
  </si>
  <si>
    <t>A5</t>
  </si>
  <si>
    <t>B5</t>
  </si>
  <si>
    <t>C5</t>
  </si>
  <si>
    <t>D5</t>
  </si>
  <si>
    <t>E5</t>
  </si>
  <si>
    <t>F5</t>
  </si>
  <si>
    <t>G5</t>
  </si>
  <si>
    <t>H5</t>
  </si>
  <si>
    <t>Input columns</t>
  </si>
  <si>
    <t>Column A</t>
  </si>
  <si>
    <t>Column B</t>
  </si>
  <si>
    <t>B</t>
  </si>
  <si>
    <t>J5</t>
  </si>
  <si>
    <t>Submitted by</t>
  </si>
  <si>
    <t>Note</t>
  </si>
  <si>
    <r>
      <t>7</t>
    </r>
    <r>
      <rPr>
        <b/>
        <vertAlign val="superscript"/>
        <sz val="12"/>
        <color indexed="10"/>
        <rFont val="Calibri"/>
        <family val="2"/>
      </rPr>
      <t xml:space="preserve"> </t>
    </r>
    <r>
      <rPr>
        <b/>
        <sz val="10"/>
        <rFont val="Calibri"/>
        <family val="2"/>
      </rPr>
      <t>Labor 
Category</t>
    </r>
  </si>
  <si>
    <t>First Initial Employee</t>
  </si>
  <si>
    <t>Office of Major Demonstrations</t>
  </si>
  <si>
    <t>Office of Research and Development</t>
  </si>
  <si>
    <t>Company Name</t>
  </si>
  <si>
    <t>PEI</t>
  </si>
  <si>
    <t>ESPA</t>
  </si>
  <si>
    <t>SAS</t>
  </si>
  <si>
    <t>PPM</t>
  </si>
  <si>
    <t>RES</t>
  </si>
  <si>
    <t>PACE</t>
  </si>
  <si>
    <t>Report Table Worksheet</t>
  </si>
  <si>
    <t>B4</t>
  </si>
  <si>
    <t>C4</t>
  </si>
  <si>
    <t>D4</t>
  </si>
  <si>
    <t>E4</t>
  </si>
  <si>
    <t>NOTE:</t>
  </si>
  <si>
    <t>One employee should NOT be listed as more than 1 FTE--Please check for accuracy.</t>
  </si>
  <si>
    <t>Company Key Worksheet</t>
  </si>
  <si>
    <t>Column C</t>
  </si>
  <si>
    <t>Enter the submission date of the report.</t>
  </si>
  <si>
    <t>Enter the name and phone number of the individual authorized to submit the report.</t>
  </si>
  <si>
    <t>000</t>
  </si>
  <si>
    <t>All Indirect FTEs</t>
  </si>
  <si>
    <r>
      <t>15</t>
    </r>
    <r>
      <rPr>
        <b/>
        <vertAlign val="superscript"/>
        <sz val="12"/>
        <color indexed="12"/>
        <rFont val="Calibri"/>
        <family val="2"/>
      </rPr>
      <t xml:space="preserve"> </t>
    </r>
    <r>
      <rPr>
        <b/>
        <sz val="10"/>
        <rFont val="Calibri"/>
        <family val="2"/>
      </rPr>
      <t>Comments</t>
    </r>
  </si>
  <si>
    <t>Office of Chief Counsel</t>
  </si>
  <si>
    <t>Performance Div</t>
  </si>
  <si>
    <t>Benefits Div</t>
  </si>
  <si>
    <t>Energy Delivery Technologies Div</t>
  </si>
  <si>
    <t>Office of Institutional Operations</t>
  </si>
  <si>
    <t>Albany</t>
  </si>
  <si>
    <t>Alaska</t>
  </si>
  <si>
    <t>Houston</t>
  </si>
  <si>
    <t>Morgantown</t>
  </si>
  <si>
    <t>Pittsburgh</t>
  </si>
  <si>
    <t>Research Ridge</t>
  </si>
  <si>
    <t>Legal Div</t>
  </si>
  <si>
    <t>Environmental Compliance Div</t>
  </si>
  <si>
    <t xml:space="preserve">Location </t>
  </si>
  <si>
    <t>Indicate location letter for primary location of NETL duty station</t>
  </si>
  <si>
    <t>NETL Duty Station</t>
  </si>
  <si>
    <r>
      <t>12</t>
    </r>
    <r>
      <rPr>
        <b/>
        <vertAlign val="superscript"/>
        <sz val="12"/>
        <color indexed="12"/>
        <rFont val="Calibri"/>
        <family val="2"/>
      </rPr>
      <t xml:space="preserve"> </t>
    </r>
    <r>
      <rPr>
        <b/>
        <sz val="10"/>
        <rFont val="Calibri"/>
        <family val="2"/>
      </rPr>
      <t>FTE
Allocation (enter values between .00 to 1.00)</t>
    </r>
  </si>
  <si>
    <r>
      <t>5</t>
    </r>
    <r>
      <rPr>
        <b/>
        <vertAlign val="superscript"/>
        <sz val="12"/>
        <color indexed="12"/>
        <rFont val="Calibri"/>
        <family val="2"/>
      </rPr>
      <t xml:space="preserve"> </t>
    </r>
    <r>
      <rPr>
        <b/>
        <sz val="10"/>
        <rFont val="Calibri"/>
        <family val="2"/>
      </rPr>
      <t>NETL 
Org ID
(select from pull-down menu -- NETL Codes Tab)</t>
    </r>
  </si>
  <si>
    <t>Contract (do not enter - automatically updated)</t>
  </si>
  <si>
    <t>Company Name  (do not enter - automatically updated)</t>
  </si>
  <si>
    <r>
      <t>6</t>
    </r>
    <r>
      <rPr>
        <b/>
        <vertAlign val="superscript"/>
        <sz val="12"/>
        <color indexed="12"/>
        <rFont val="Calibri"/>
        <family val="2"/>
      </rPr>
      <t xml:space="preserve"> </t>
    </r>
    <r>
      <rPr>
        <b/>
        <sz val="10"/>
        <rFont val="Calibri"/>
        <family val="2"/>
      </rPr>
      <t>NETL Organization Name (do not enter - automatically updated)</t>
    </r>
  </si>
  <si>
    <t>FTE by Location - NOT for contractor input.</t>
  </si>
  <si>
    <t>Contract  and Company Name - NOT for contractor input</t>
  </si>
  <si>
    <t>S5</t>
  </si>
  <si>
    <t>I5</t>
  </si>
  <si>
    <t>Project Execution and Integration (PEI) Services</t>
  </si>
  <si>
    <t>Contract #</t>
  </si>
  <si>
    <t>Contract Title</t>
  </si>
  <si>
    <t>DE-FE0004003</t>
  </si>
  <si>
    <t>DE-FE0004000</t>
  </si>
  <si>
    <t>DE-FE0004001</t>
  </si>
  <si>
    <t>DE-FE0004002</t>
  </si>
  <si>
    <t xml:space="preserve">Research and Engineering Services (RES) </t>
  </si>
  <si>
    <t>Support Administrative Services (SAS)</t>
  </si>
  <si>
    <t>DE-NT0005402</t>
  </si>
  <si>
    <t>Grounds Maintenance, Janitorial and Related Services (Morgantown)</t>
  </si>
  <si>
    <r>
      <t>11</t>
    </r>
    <r>
      <rPr>
        <b/>
        <vertAlign val="superscript"/>
        <sz val="12"/>
        <color indexed="12"/>
        <rFont val="Calibri"/>
        <family val="2"/>
      </rPr>
      <t xml:space="preserve"> </t>
    </r>
    <r>
      <rPr>
        <b/>
        <sz val="10"/>
        <rFont val="Calibri"/>
        <family val="2"/>
      </rPr>
      <t>Company
Code No.
(select from pull-down menu -- Company Key Tab)</t>
    </r>
  </si>
  <si>
    <t xml:space="preserve">Energy Sector Planning and Analysis (ESPA) Services </t>
  </si>
  <si>
    <t xml:space="preserve">Program and Performance Management (PPM) Services </t>
  </si>
  <si>
    <t>C</t>
  </si>
  <si>
    <r>
      <t xml:space="preserve">Do </t>
    </r>
    <r>
      <rPr>
        <sz val="10"/>
        <color indexed="10"/>
        <rFont val="Arial"/>
        <family val="2"/>
      </rPr>
      <t>NOT</t>
    </r>
    <r>
      <rPr>
        <sz val="10"/>
        <rFont val="Arial"/>
        <family val="2"/>
      </rPr>
      <t xml:space="preserve"> change format--use letters and numbers as indicated.
Add company code numbers to listing in order to add contractors, delete contractors, etc. as necessary.</t>
    </r>
  </si>
  <si>
    <t>If new codes are added, add contract acronym.</t>
  </si>
  <si>
    <t>Contract Abbrev</t>
  </si>
  <si>
    <t>Company Code No.</t>
  </si>
  <si>
    <t>Company Code #</t>
  </si>
  <si>
    <t>Add full names for prime contractor, prime participant, and all lower-tier subcontractor companies in support of the contract.</t>
  </si>
  <si>
    <t>Prime Contract Abbreviation</t>
  </si>
  <si>
    <t>Finance Div</t>
  </si>
  <si>
    <t>AK</t>
  </si>
  <si>
    <r>
      <t>13</t>
    </r>
    <r>
      <rPr>
        <b/>
        <vertAlign val="superscript"/>
        <sz val="12"/>
        <color indexed="10"/>
        <rFont val="Calibri"/>
        <family val="2"/>
      </rPr>
      <t xml:space="preserve"> </t>
    </r>
    <r>
      <rPr>
        <b/>
        <sz val="10"/>
        <rFont val="Calibri"/>
        <family val="2"/>
      </rPr>
      <t>Location
(select from pull-down menu)</t>
    </r>
  </si>
  <si>
    <t>Offsite  (eg:  Denver, CO, Oak Ridge, TN, Wash, DC, etc.)</t>
  </si>
  <si>
    <r>
      <t>14</t>
    </r>
    <r>
      <rPr>
        <b/>
        <vertAlign val="superscript"/>
        <sz val="12"/>
        <color indexed="10"/>
        <rFont val="Calibri"/>
        <family val="2"/>
      </rPr>
      <t xml:space="preserve"> </t>
    </r>
    <r>
      <rPr>
        <b/>
        <sz val="10"/>
        <rFont val="Calibri"/>
        <family val="2"/>
      </rPr>
      <t>Status
(select from pull-down menu)</t>
    </r>
  </si>
  <si>
    <t>New</t>
  </si>
  <si>
    <t>Incumb</t>
  </si>
  <si>
    <t>16</t>
  </si>
  <si>
    <t>17</t>
  </si>
  <si>
    <t>18</t>
  </si>
  <si>
    <t>Total your rows for FTE allocations.  Formula may already be there, check for correctness.</t>
  </si>
  <si>
    <t>A</t>
  </si>
  <si>
    <t>P</t>
  </si>
  <si>
    <t>M</t>
  </si>
  <si>
    <t>R</t>
  </si>
  <si>
    <t>H</t>
  </si>
  <si>
    <t>O</t>
  </si>
  <si>
    <t>Albany 
(A)</t>
  </si>
  <si>
    <t>Pittsburgh
(P)</t>
  </si>
  <si>
    <t>Morgantown
(M)</t>
  </si>
  <si>
    <t>Research Ridge 
(R)</t>
  </si>
  <si>
    <t>Houston
(H)</t>
  </si>
  <si>
    <t>Offsite 
(O)</t>
  </si>
  <si>
    <t xml:space="preserve">Please add, change, delete, etc. the numbered list of company codes to correspond with any other company names for your contract as necessary.  </t>
  </si>
  <si>
    <t>(Continue numbering and listing as necessary and shown above)</t>
  </si>
  <si>
    <t>SOS</t>
  </si>
  <si>
    <t>Office of Coal &amp; Power R&amp;D</t>
  </si>
  <si>
    <r>
      <t xml:space="preserve">17 </t>
    </r>
    <r>
      <rPr>
        <b/>
        <sz val="11"/>
        <rFont val="Calibri"/>
        <family val="2"/>
      </rPr>
      <t>GRAND TOTAL all locations</t>
    </r>
  </si>
  <si>
    <t>Environment, Safety, Security &amp; Health Div</t>
  </si>
  <si>
    <t>Combined Info</t>
  </si>
  <si>
    <t>1 - Submittal Date:</t>
  </si>
  <si>
    <t>2 - Source document:</t>
  </si>
  <si>
    <t>3 - Submitted by:</t>
  </si>
  <si>
    <t>4 - Contract (select):</t>
  </si>
  <si>
    <t>DE-FE0004006</t>
  </si>
  <si>
    <t>Do not change or delete the header line (rows 1-5) on the Report Table worksheet.</t>
  </si>
  <si>
    <t>Do not enter information for columns highlighted in yellow.</t>
  </si>
  <si>
    <t>Do not edit over 'look-up data listing' for columns highlighted in green.  Only select from drop-down menu.</t>
  </si>
  <si>
    <t>DO list vacancies but enter as "Vacancy" (not N/A or TBD). DO submit data for an employee on extended leave.</t>
  </si>
  <si>
    <t>An employee should only be listed once per NETL Code # with estimated FTE % dedicated to each NETL Code # as of date report is created.</t>
  </si>
  <si>
    <t>If more than one employee has the same last name and first initial, please follow instructions as indicated below.</t>
  </si>
  <si>
    <t>Data Entry</t>
  </si>
  <si>
    <t>Entry Required</t>
  </si>
  <si>
    <t xml:space="preserve">Selection Required </t>
  </si>
  <si>
    <r>
      <rPr>
        <b/>
        <sz val="9"/>
        <rFont val="Arial"/>
        <family val="2"/>
      </rPr>
      <t>Select from drop-down m</t>
    </r>
    <r>
      <rPr>
        <b/>
        <sz val="10"/>
        <rFont val="Arial"/>
        <family val="2"/>
      </rPr>
      <t>enu</t>
    </r>
    <r>
      <rPr>
        <sz val="10"/>
        <rFont val="Arial"/>
        <family val="2"/>
      </rPr>
      <t xml:space="preserve"> </t>
    </r>
    <r>
      <rPr>
        <b/>
        <sz val="10"/>
        <rFont val="Arial"/>
        <family val="2"/>
      </rPr>
      <t xml:space="preserve">to enter the official contract number </t>
    </r>
    <r>
      <rPr>
        <i/>
        <sz val="10"/>
        <rFont val="Arial"/>
        <family val="2"/>
      </rPr>
      <t>(i.e., DE-FE0004003).</t>
    </r>
    <r>
      <rPr>
        <sz val="10"/>
        <rFont val="Arial"/>
        <family val="2"/>
      </rPr>
      <t xml:space="preserve">  
Note:  Full name of contract will be displayed in cell adjacent to contract number.</t>
    </r>
  </si>
  <si>
    <r>
      <rPr>
        <b/>
        <sz val="9"/>
        <rFont val="Arial"/>
        <family val="2"/>
      </rPr>
      <t>Select from drop-down menu</t>
    </r>
    <r>
      <rPr>
        <sz val="9"/>
        <rFont val="Arial"/>
        <family val="2"/>
      </rPr>
      <t xml:space="preserve"> </t>
    </r>
    <r>
      <rPr>
        <b/>
        <sz val="9"/>
        <rFont val="Arial"/>
        <family val="2"/>
      </rPr>
      <t>to enter the current NETL organizational code that the employee supports</t>
    </r>
    <r>
      <rPr>
        <sz val="9"/>
        <rFont val="Arial"/>
        <family val="2"/>
      </rPr>
      <t xml:space="preserve"> (i.e., 120, 300, 311, etc.).  
If the employee supports more than one NETL organization, then multiple entries for a single employee will be required.  All Indirect FTEs should be coded as “000”. This column is formatted as a TEXT column.</t>
    </r>
  </si>
  <si>
    <t>Auto Update</t>
  </si>
  <si>
    <r>
      <rPr>
        <b/>
        <sz val="9"/>
        <color indexed="10"/>
        <rFont val="Arial"/>
        <family val="2"/>
      </rPr>
      <t xml:space="preserve">Not for contractor input: </t>
    </r>
    <r>
      <rPr>
        <sz val="9"/>
        <color indexed="10"/>
        <rFont val="Arial"/>
        <family val="2"/>
      </rPr>
      <t xml:space="preserve">  When contractor selects ‘Org ID’ a formula will automatically display the corresponding ‘NETL Organization Name’.  Check for accuracy.</t>
    </r>
  </si>
  <si>
    <t>Enter the appropriate labor category of the Employee (i.e., Scientist 4, Secretary 1, etc.).</t>
  </si>
  <si>
    <t>Enter the first initial of the employee (no period).  For employees with identical last names and first initial, include the second letter of the first name.  For employees with identical last names and first two initials, include the third letter of the first name.  If an employee works for more than one contractor, include the employee’s entire first name.  Do NOT use all capitals.
Examples:  Smith, J - or - Smith, Jo - or - Or Smith, Joh</t>
  </si>
  <si>
    <t xml:space="preserve">Enter the FTE percentage allocated to the specific NETL Organization.  Unless employee works on both ARRA and non-ARRA projects for one organization, employee should only be listed once for each NETL organization. Use two (2) decimal places only.  An employee may have multiple entries, but total FTE value should not exceed 1.00 FTE.  </t>
  </si>
  <si>
    <r>
      <rPr>
        <b/>
        <sz val="9"/>
        <color indexed="8"/>
        <rFont val="Arial"/>
        <family val="2"/>
      </rPr>
      <t xml:space="preserve">Select from drop-down menu to enter the employee’s duty station from the following NETL or Offsite work locations only:   </t>
    </r>
    <r>
      <rPr>
        <sz val="9"/>
        <color indexed="8"/>
        <rFont val="Arial"/>
        <family val="2"/>
      </rPr>
      <t xml:space="preserve">
</t>
    </r>
    <r>
      <rPr>
        <b/>
        <sz val="9"/>
        <color indexed="8"/>
        <rFont val="Arial"/>
        <family val="2"/>
      </rPr>
      <t xml:space="preserve">A </t>
    </r>
    <r>
      <rPr>
        <sz val="9"/>
        <color indexed="8"/>
        <rFont val="Arial"/>
        <family val="2"/>
      </rPr>
      <t xml:space="preserve">= Albany
</t>
    </r>
    <r>
      <rPr>
        <b/>
        <sz val="9"/>
        <color indexed="8"/>
        <rFont val="Arial"/>
        <family val="2"/>
      </rPr>
      <t>AK</t>
    </r>
    <r>
      <rPr>
        <sz val="9"/>
        <color indexed="8"/>
        <rFont val="Arial"/>
        <family val="2"/>
      </rPr>
      <t xml:space="preserve"> = Alaska
</t>
    </r>
    <r>
      <rPr>
        <b/>
        <sz val="9"/>
        <color indexed="8"/>
        <rFont val="Arial"/>
        <family val="2"/>
      </rPr>
      <t>H</t>
    </r>
    <r>
      <rPr>
        <sz val="9"/>
        <color indexed="8"/>
        <rFont val="Arial"/>
        <family val="2"/>
      </rPr>
      <t xml:space="preserve"> = Houston
</t>
    </r>
    <r>
      <rPr>
        <b/>
        <sz val="9"/>
        <color indexed="8"/>
        <rFont val="Arial"/>
        <family val="2"/>
      </rPr>
      <t xml:space="preserve">M </t>
    </r>
    <r>
      <rPr>
        <sz val="9"/>
        <color indexed="8"/>
        <rFont val="Arial"/>
        <family val="2"/>
      </rPr>
      <t xml:space="preserve">= Morgantown
</t>
    </r>
    <r>
      <rPr>
        <b/>
        <sz val="9"/>
        <color indexed="8"/>
        <rFont val="Arial"/>
        <family val="2"/>
      </rPr>
      <t xml:space="preserve">P </t>
    </r>
    <r>
      <rPr>
        <sz val="9"/>
        <color indexed="8"/>
        <rFont val="Arial"/>
        <family val="2"/>
      </rPr>
      <t xml:space="preserve">= Pittsburgh
</t>
    </r>
    <r>
      <rPr>
        <b/>
        <sz val="9"/>
        <color indexed="8"/>
        <rFont val="Arial"/>
        <family val="2"/>
      </rPr>
      <t>R</t>
    </r>
    <r>
      <rPr>
        <sz val="9"/>
        <color indexed="8"/>
        <rFont val="Arial"/>
        <family val="2"/>
      </rPr>
      <t xml:space="preserve"> = Research Ridge
</t>
    </r>
    <r>
      <rPr>
        <b/>
        <sz val="9"/>
        <color indexed="8"/>
        <rFont val="Arial"/>
        <family val="2"/>
      </rPr>
      <t>O</t>
    </r>
    <r>
      <rPr>
        <sz val="9"/>
        <color indexed="8"/>
        <rFont val="Arial"/>
        <family val="2"/>
      </rPr>
      <t xml:space="preserve"> = Offsite (example:  Denver, CO, Oak Ridge, TN, Washington, D.C., etc.)</t>
    </r>
  </si>
  <si>
    <r>
      <rPr>
        <b/>
        <sz val="9"/>
        <color indexed="8"/>
        <rFont val="Arial"/>
        <family val="2"/>
      </rPr>
      <t>Select ‘New’ or ‘Incumbent’ from drop-down menu as described below:
New:</t>
    </r>
    <r>
      <rPr>
        <sz val="9"/>
        <color indexed="8"/>
        <rFont val="Arial"/>
        <family val="2"/>
      </rPr>
      <t xml:space="preserve"> Has not previously worked on an NETL site support contract prior to commencement of current contract employer.
</t>
    </r>
    <r>
      <rPr>
        <b/>
        <sz val="9"/>
        <color indexed="8"/>
        <rFont val="Arial"/>
        <family val="2"/>
      </rPr>
      <t>Incumbent</t>
    </r>
    <r>
      <rPr>
        <sz val="9"/>
        <color indexed="8"/>
        <rFont val="Arial"/>
        <family val="2"/>
      </rPr>
      <t>: Worked for another NETL contractor at anytime prior to commencement of current contract.</t>
    </r>
  </si>
  <si>
    <t>K5</t>
  </si>
  <si>
    <t>Enter additional comments as needed.</t>
  </si>
  <si>
    <t>FTE by Location</t>
  </si>
  <si>
    <t>L5-R5</t>
  </si>
  <si>
    <r>
      <rPr>
        <b/>
        <sz val="9"/>
        <color indexed="10"/>
        <rFont val="Arial"/>
        <family val="2"/>
      </rPr>
      <t xml:space="preserve">Not for contractor input:  </t>
    </r>
    <r>
      <rPr>
        <sz val="9"/>
        <color indexed="10"/>
        <rFont val="Arial"/>
        <family val="2"/>
      </rPr>
      <t xml:space="preserve"> A formula has been provided to automatically populate the specific columns for each employee entry, based on the corresponding location code selected in the ‘Location’ column and FTE value provided.  Check for accuracy.</t>
    </r>
  </si>
  <si>
    <t xml:space="preserve">Contract </t>
  </si>
  <si>
    <r>
      <rPr>
        <b/>
        <sz val="9"/>
        <color indexed="10"/>
        <rFont val="Arial"/>
        <family val="2"/>
      </rPr>
      <t xml:space="preserve">Not for contractor input: </t>
    </r>
    <r>
      <rPr>
        <sz val="9"/>
        <color indexed="10"/>
        <rFont val="Arial"/>
        <family val="2"/>
      </rPr>
      <t xml:space="preserve">  A formula has been provided to automatically populate the specific contract abbreviation for each employee entry, based on the ‘Company Code’ selected.  Check for accuracy.</t>
    </r>
  </si>
  <si>
    <t>T5</t>
  </si>
  <si>
    <r>
      <rPr>
        <b/>
        <sz val="9"/>
        <color indexed="10"/>
        <rFont val="Arial"/>
        <family val="2"/>
      </rPr>
      <t xml:space="preserve">Not for contractor input:  </t>
    </r>
    <r>
      <rPr>
        <sz val="9"/>
        <color indexed="10"/>
        <rFont val="Arial"/>
        <family val="2"/>
      </rPr>
      <t xml:space="preserve"> A formula has been provided to automatically populate the company name for each employee entry, based on the ‘Company Code’ selected.  Check for accuracy.</t>
    </r>
  </si>
  <si>
    <r>
      <rPr>
        <b/>
        <sz val="9"/>
        <rFont val="Arial"/>
        <family val="2"/>
      </rPr>
      <t xml:space="preserve">Select assigned company number from drop-down menu which is linked to the ‘Company Key’ tab listing.  See additional instructions on Company Key worksheet. If other companies need to be added to drop-down menu, contractors may update the ‘Company Key tab’ list as needed.  The Company Code # will consist of: contract acronym (alpha characters), hyphen, and numerals in ascending sequence; Contract Abbreviation; and Company name.  
</t>
    </r>
    <r>
      <rPr>
        <sz val="9"/>
        <rFont val="Arial"/>
        <family val="2"/>
      </rPr>
      <t xml:space="preserve">Note:  Prime contractors, prime participants, First-tier Subcontractors, and all lower-tier Subcontractor companies should be included in your submittal.  </t>
    </r>
    <r>
      <rPr>
        <b/>
        <sz val="9"/>
        <rFont val="Arial"/>
        <family val="2"/>
      </rPr>
      <t/>
    </r>
  </si>
  <si>
    <t xml:space="preserve">Prime Contractors, Prime Participants/First-Tier Subcontractors, and all lower-tier Subcontractors should all be included in your submittal.  </t>
  </si>
  <si>
    <t>(Company #2)</t>
  </si>
  <si>
    <t>Public Affairs &amp; Strategic Outreach Div</t>
  </si>
  <si>
    <t>Strategic Energy Analysis &amp; Planning Div</t>
  </si>
  <si>
    <t>Natural Gas &amp; Oil Project Mgmt Div</t>
  </si>
  <si>
    <t>Advanced Energy Systems Div</t>
  </si>
  <si>
    <t>Storage Div</t>
  </si>
  <si>
    <t>Capture Div</t>
  </si>
  <si>
    <t>Crosscutting Research Div</t>
  </si>
  <si>
    <t>Project Financing &amp; Tech Deployment Div</t>
  </si>
  <si>
    <t>Office of Program Performance &amp; Benefits</t>
  </si>
  <si>
    <t>Office of Energy Project Management</t>
  </si>
  <si>
    <t>Buildings &amp; Efficiency Technologies Div</t>
  </si>
  <si>
    <t>Predictive Geosciences Division</t>
  </si>
  <si>
    <t>Energy Process Innovation Div</t>
  </si>
  <si>
    <t>Thermal Sciences Div</t>
  </si>
  <si>
    <t>Crosscutting Research Support Div</t>
  </si>
  <si>
    <t>Engineered Natural Systems Div</t>
  </si>
  <si>
    <t>Functional Materials Development Div</t>
  </si>
  <si>
    <t>Molecular Science Div</t>
  </si>
  <si>
    <t>Computational Science &amp; Engineering Div</t>
  </si>
  <si>
    <t>Structural Materials Development Div</t>
  </si>
  <si>
    <t>Materials Characterization Div</t>
  </si>
  <si>
    <t>Office of Finance, Acquisition &amp; Assistance</t>
  </si>
  <si>
    <t>Internal Review &amp; Quality Assurance Div</t>
  </si>
  <si>
    <t>DE-DT0004246</t>
  </si>
  <si>
    <t>Information Technology Operations and Maintenance Support (ITOMS) Services</t>
  </si>
  <si>
    <t>ITOMS</t>
  </si>
  <si>
    <t>ABC-1</t>
  </si>
  <si>
    <t>ABC-2</t>
  </si>
  <si>
    <t>ABC-3</t>
  </si>
  <si>
    <t>ABC</t>
  </si>
  <si>
    <t>ABC Company Name</t>
  </si>
  <si>
    <t>Engineer</t>
  </si>
  <si>
    <t>J</t>
  </si>
  <si>
    <t>Doe</t>
  </si>
  <si>
    <r>
      <t xml:space="preserve">9 </t>
    </r>
    <r>
      <rPr>
        <b/>
        <sz val="10"/>
        <rFont val="Calibri"/>
        <family val="2"/>
      </rPr>
      <t xml:space="preserve">First Initial Employee
 (or first 2-3 initials for duplicate last names)
</t>
    </r>
  </si>
  <si>
    <r>
      <t>8</t>
    </r>
    <r>
      <rPr>
        <b/>
        <vertAlign val="superscript"/>
        <sz val="12"/>
        <color indexed="10"/>
        <rFont val="Calibri"/>
        <family val="2"/>
      </rPr>
      <t xml:space="preserve"> </t>
    </r>
    <r>
      <rPr>
        <b/>
        <sz val="10"/>
        <rFont val="Calibri"/>
        <family val="2"/>
      </rPr>
      <t>Last Name
Employee 
(or 'Vacancy')</t>
    </r>
  </si>
  <si>
    <t>DE-FE0024337</t>
  </si>
  <si>
    <t>DFW</t>
  </si>
  <si>
    <t>DE-FE0023656</t>
  </si>
  <si>
    <t>DE-FE0024361</t>
  </si>
  <si>
    <t>Research and Development – Implementation and Support Services (RADIS)</t>
  </si>
  <si>
    <t>RADIS</t>
  </si>
  <si>
    <t>ABC-4</t>
  </si>
  <si>
    <t>ABC-5</t>
  </si>
  <si>
    <t>ABC-6</t>
  </si>
  <si>
    <t>(Company #3)</t>
  </si>
  <si>
    <t xml:space="preserve">Employee name – use full last name (letters only).  Last names should NOT be in all capital letters.
Vacancies - should be listed in last name column as "VACANCY"-- Do not use any other term for a vacancy (ex: TBD). </t>
  </si>
  <si>
    <t>Enter number of FTE’s charged against a specific NETL number.  If the FTE is split between NETL organizations, separate entries will be required.  Be sure the employee’s FTE value totals to the correct FTE allocation.</t>
  </si>
  <si>
    <t>NATIONAL ENERGY TECHNOLOGY LABORATORY (NETL)</t>
  </si>
  <si>
    <t>Information provided on employee status should be based on a snapshot in time as of the October invoice/CMR report.</t>
  </si>
  <si>
    <t>Enter source document used for obtaining the data (this should reflect information from most recent invoice/CMR October submission).</t>
  </si>
  <si>
    <t>Site Support Contracts (SSC) Organization Data - 2015</t>
  </si>
  <si>
    <t>00000</t>
  </si>
  <si>
    <t>Following are the guidelines for completing your Contractor Organization Chart template</t>
  </si>
  <si>
    <t>Site Operations Services (SOS)</t>
  </si>
  <si>
    <t>DFW Site Security Services</t>
  </si>
  <si>
    <t>New- Entry (optional)</t>
  </si>
  <si>
    <r>
      <t xml:space="preserve">10
</t>
    </r>
    <r>
      <rPr>
        <b/>
        <sz val="10"/>
        <color rgb="FFFF0000"/>
        <rFont val="Calibri"/>
        <family val="2"/>
      </rPr>
      <t>Employee PTS# 
(optional data if available)</t>
    </r>
  </si>
  <si>
    <t xml:space="preserve">
Employee PTS# </t>
  </si>
  <si>
    <t xml:space="preserve">If available, please enter the employee PTS# (NETL Personnel Tracking System) which is no more than 5 digits).  For contractors that do not have access to the system or are not aware of their employee's PTS#, this field can be left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</si>
</sst>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mm/dd/yy;@"/>
    <numFmt numFmtId="166" formatCode="0.000_)"/>
    <numFmt numFmtId="167" formatCode="_([$€-2]* #,##0.00_);_([$€-2]* \(#,##0.00\);_([$€-2]* &quot;-&quot;??_)"/>
    <numFmt numFmtId="168" formatCode="0.00_)"/>
  </numFmts>
  <fonts count="54" x14ac:knownFonts="1">
    <font>
      <sz val="10"/>
      <name val="Arial"/>
    </font>
    <font>
      <sz val="10"/>
      <name val="Arial"/>
      <family val="2"/>
    </font>
    <font>
      <b/>
      <sz val="10"/>
      <name val="MS Sans Serif"/>
      <family val="2"/>
    </font>
    <font>
      <sz val="8"/>
      <name val="Arial"/>
      <family val="2"/>
    </font>
    <font>
      <b/>
      <sz val="10"/>
      <name val="Arial"/>
      <family val="2"/>
    </font>
    <font>
      <sz val="10"/>
      <color indexed="14"/>
      <name val="Arial"/>
      <family val="2"/>
    </font>
    <font>
      <sz val="10"/>
      <color indexed="57"/>
      <name val="Arial"/>
      <family val="2"/>
    </font>
    <font>
      <sz val="10"/>
      <color indexed="12"/>
      <name val="Arial"/>
      <family val="2"/>
    </font>
    <font>
      <u/>
      <sz val="10"/>
      <color indexed="12"/>
      <name val="Arial"/>
      <family val="2"/>
    </font>
    <font>
      <sz val="10"/>
      <name val="Calibri"/>
      <family val="2"/>
    </font>
    <font>
      <b/>
      <sz val="10"/>
      <name val="Calibri"/>
      <family val="2"/>
    </font>
    <font>
      <b/>
      <vertAlign val="superscript"/>
      <sz val="12"/>
      <color indexed="12"/>
      <name val="Calibri"/>
      <family val="2"/>
    </font>
    <font>
      <b/>
      <vertAlign val="superscript"/>
      <sz val="11"/>
      <color indexed="12"/>
      <name val="Calibri"/>
      <family val="2"/>
    </font>
    <font>
      <b/>
      <vertAlign val="superscript"/>
      <sz val="12"/>
      <color indexed="10"/>
      <name val="Calibri"/>
      <family val="2"/>
    </font>
    <font>
      <b/>
      <sz val="11"/>
      <name val="Calibri"/>
      <family val="2"/>
    </font>
    <font>
      <b/>
      <sz val="12"/>
      <name val="Calibri"/>
      <family val="2"/>
    </font>
    <font>
      <b/>
      <i/>
      <u/>
      <sz val="10"/>
      <name val="Arial"/>
      <family val="2"/>
    </font>
    <font>
      <sz val="10"/>
      <color indexed="10"/>
      <name val="Arial"/>
      <family val="2"/>
    </font>
    <font>
      <b/>
      <u/>
      <sz val="12"/>
      <color indexed="8"/>
      <name val="Arial"/>
      <family val="2"/>
    </font>
    <font>
      <b/>
      <sz val="12"/>
      <name val="Arial"/>
      <family val="2"/>
    </font>
    <font>
      <sz val="10"/>
      <name val="Wingdings"/>
      <charset val="2"/>
    </font>
    <font>
      <sz val="10"/>
      <name val="Verdana"/>
      <family val="2"/>
    </font>
    <font>
      <sz val="11"/>
      <name val="Times"/>
      <family val="1"/>
    </font>
    <font>
      <sz val="11"/>
      <name val="Tms Rmn"/>
      <family val="1"/>
    </font>
    <font>
      <b/>
      <i/>
      <sz val="16"/>
      <name val="Helv"/>
      <family val="2"/>
    </font>
    <font>
      <sz val="9"/>
      <name val="Arial"/>
      <family val="2"/>
    </font>
    <font>
      <sz val="9"/>
      <color indexed="12"/>
      <name val="Arial"/>
      <family val="2"/>
    </font>
    <font>
      <b/>
      <sz val="9"/>
      <name val="Arial"/>
      <family val="2"/>
    </font>
    <font>
      <i/>
      <sz val="10"/>
      <name val="Arial"/>
      <family val="2"/>
    </font>
    <font>
      <sz val="9"/>
      <color indexed="10"/>
      <name val="Arial"/>
      <family val="2"/>
    </font>
    <font>
      <b/>
      <sz val="9"/>
      <color indexed="10"/>
      <name val="Arial"/>
      <family val="2"/>
    </font>
    <font>
      <sz val="9"/>
      <color indexed="8"/>
      <name val="Arial"/>
      <family val="2"/>
    </font>
    <font>
      <b/>
      <sz val="9"/>
      <color indexed="8"/>
      <name val="Arial"/>
      <family val="2"/>
    </font>
    <font>
      <sz val="9"/>
      <color indexed="57"/>
      <name val="Arial"/>
      <family val="2"/>
    </font>
    <font>
      <sz val="9"/>
      <color indexed="14"/>
      <name val="Arial"/>
      <family val="2"/>
    </font>
    <font>
      <sz val="11"/>
      <color theme="1"/>
      <name val="Calibri"/>
      <family val="2"/>
      <scheme val="minor"/>
    </font>
    <font>
      <b/>
      <i/>
      <u/>
      <sz val="10"/>
      <color rgb="FF666633"/>
      <name val="Arial"/>
      <family val="2"/>
    </font>
    <font>
      <sz val="10"/>
      <color rgb="FFFF0000"/>
      <name val="Arial"/>
      <family val="2"/>
    </font>
    <font>
      <sz val="9"/>
      <color rgb="FFFF0000"/>
      <name val="Arial"/>
      <family val="2"/>
    </font>
    <font>
      <sz val="10"/>
      <name val="Calibri"/>
      <family val="2"/>
      <scheme val="minor"/>
    </font>
    <font>
      <b/>
      <i/>
      <sz val="10"/>
      <color rgb="FFFF0000"/>
      <name val="Arial"/>
      <family val="2"/>
    </font>
    <font>
      <i/>
      <sz val="10"/>
      <color rgb="FFFF0000"/>
      <name val="Arial"/>
      <family val="2"/>
    </font>
    <font>
      <b/>
      <sz val="10"/>
      <color theme="1"/>
      <name val="Calibri"/>
      <family val="2"/>
    </font>
    <font>
      <sz val="10"/>
      <color theme="1"/>
      <name val="Calibri"/>
      <family val="2"/>
    </font>
    <font>
      <sz val="11"/>
      <color rgb="FFFF0000"/>
      <name val="Calibri"/>
      <family val="2"/>
      <scheme val="minor"/>
    </font>
    <font>
      <sz val="11"/>
      <color rgb="FFFF0000"/>
      <name val="Calibri"/>
      <family val="2"/>
    </font>
    <font>
      <b/>
      <sz val="9"/>
      <color rgb="FFFF0000"/>
      <name val="Arial"/>
      <family val="2"/>
    </font>
    <font>
      <b/>
      <sz val="9"/>
      <color indexed="10"/>
      <name val="Tahoma"/>
      <family val="2"/>
    </font>
    <font>
      <b/>
      <vertAlign val="superscript"/>
      <sz val="11"/>
      <color rgb="FFFF0000"/>
      <name val="Calibri"/>
      <family val="2"/>
    </font>
    <font>
      <b/>
      <sz val="10"/>
      <color rgb="FFFF0000"/>
      <name val="Calibri"/>
      <family val="2"/>
    </font>
    <font>
      <sz val="11"/>
      <name val="Arial"/>
      <family val="2"/>
    </font>
    <font>
      <sz val="11"/>
      <color rgb="FFFF0000"/>
      <name val="Arial"/>
      <family val="2"/>
    </font>
    <font>
      <sz val="11"/>
      <name val="Calibri"/>
      <family val="2"/>
      <scheme val="minor"/>
    </font>
    <font>
      <sz val="11"/>
      <name val="Calibri"/>
      <family val="2"/>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s>
  <borders count="37">
    <border>
      <left/>
      <right/>
      <top/>
      <bottom/>
      <diagonal/>
    </border>
    <border>
      <left/>
      <right style="thick">
        <color indexed="64"/>
      </right>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indexed="64"/>
      </right>
      <top/>
      <bottom/>
      <diagonal/>
    </border>
    <border>
      <left style="thick">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Dashed">
        <color indexed="64"/>
      </left>
      <right/>
      <top/>
      <bottom style="medium">
        <color indexed="64"/>
      </bottom>
      <diagonal/>
    </border>
    <border>
      <left/>
      <right/>
      <top/>
      <bottom style="medium">
        <color indexed="64"/>
      </bottom>
      <diagonal/>
    </border>
    <border>
      <left style="mediumDashed">
        <color indexed="64"/>
      </left>
      <right style="thin">
        <color indexed="64"/>
      </right>
      <top/>
      <bottom style="medium">
        <color indexed="64"/>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medium">
        <color indexed="64"/>
      </left>
      <right style="medium">
        <color indexed="64"/>
      </right>
      <top/>
      <bottom style="thick">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bottom style="thick">
        <color indexed="64"/>
      </bottom>
      <diagonal/>
    </border>
    <border>
      <left/>
      <right style="medium">
        <color indexed="64"/>
      </right>
      <top style="medium">
        <color indexed="64"/>
      </top>
      <bottom style="medium">
        <color indexed="64"/>
      </bottom>
      <diagonal/>
    </border>
  </borders>
  <cellStyleXfs count="158">
    <xf numFmtId="0" fontId="0" fillId="0" borderId="0"/>
    <xf numFmtId="43" fontId="1" fillId="0" borderId="0" applyFont="0" applyFill="0" applyBorder="0" applyAlignment="0" applyProtection="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8" fillId="0" borderId="0" applyNumberFormat="0" applyFill="0" applyBorder="0" applyAlignment="0" applyProtection="0">
      <alignment vertical="top"/>
      <protection locked="0"/>
    </xf>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09">
    <xf numFmtId="0" fontId="0" fillId="0" borderId="0" xfId="0"/>
    <xf numFmtId="0" fontId="8" fillId="0" borderId="0" xfId="83" applyAlignment="1" applyProtection="1"/>
    <xf numFmtId="49" fontId="0" fillId="0" borderId="0" xfId="0" applyNumberFormat="1" applyAlignment="1">
      <alignment horizontal="left"/>
    </xf>
    <xf numFmtId="0" fontId="6" fillId="0" borderId="0" xfId="0" applyFont="1" applyAlignment="1">
      <alignment vertical="center"/>
    </xf>
    <xf numFmtId="0" fontId="5" fillId="0" borderId="0" xfId="0" applyFont="1" applyAlignment="1">
      <alignment vertical="center"/>
    </xf>
    <xf numFmtId="0" fontId="9" fillId="2" borderId="0" xfId="0" applyFont="1" applyFill="1"/>
    <xf numFmtId="0" fontId="9" fillId="3" borderId="0" xfId="0" applyFont="1" applyFill="1"/>
    <xf numFmtId="49" fontId="9" fillId="0" borderId="0" xfId="0" applyNumberFormat="1" applyFont="1" applyAlignment="1">
      <alignment horizontal="left"/>
    </xf>
    <xf numFmtId="0" fontId="9" fillId="0" borderId="0" xfId="0" applyFont="1"/>
    <xf numFmtId="0" fontId="9" fillId="0" borderId="2" xfId="0" applyFont="1" applyBorder="1"/>
    <xf numFmtId="49" fontId="14" fillId="0" borderId="0" xfId="0" applyNumberFormat="1" applyFont="1" applyAlignment="1">
      <alignment horizontal="left"/>
    </xf>
    <xf numFmtId="0" fontId="14" fillId="0" borderId="0" xfId="0" applyFont="1"/>
    <xf numFmtId="0" fontId="14" fillId="0" borderId="0" xfId="0" applyFont="1" applyBorder="1" applyAlignment="1">
      <alignment horizontal="right"/>
    </xf>
    <xf numFmtId="0" fontId="14" fillId="2" borderId="0" xfId="0" applyFont="1" applyFill="1"/>
    <xf numFmtId="0" fontId="12" fillId="0" borderId="0" xfId="0" applyFont="1"/>
    <xf numFmtId="0" fontId="1" fillId="0" borderId="0" xfId="0" applyFont="1"/>
    <xf numFmtId="0" fontId="1" fillId="0" borderId="0" xfId="0" applyFont="1" applyAlignment="1">
      <alignment vertical="center" wrapText="1"/>
    </xf>
    <xf numFmtId="0" fontId="1" fillId="0" borderId="0" xfId="0" applyFont="1" applyAlignment="1">
      <alignment horizontal="left" vertical="top"/>
    </xf>
    <xf numFmtId="0" fontId="1"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top"/>
    </xf>
    <xf numFmtId="0" fontId="1" fillId="0" borderId="0" xfId="0" applyFont="1" applyAlignment="1">
      <alignment horizontal="center"/>
    </xf>
    <xf numFmtId="0" fontId="36" fillId="0" borderId="0" xfId="0" applyFont="1" applyAlignment="1">
      <alignment horizontal="center" vertical="center"/>
    </xf>
    <xf numFmtId="0" fontId="1" fillId="0" borderId="0" xfId="0" applyFont="1" applyAlignment="1">
      <alignment vertical="center"/>
    </xf>
    <xf numFmtId="0" fontId="9" fillId="0" borderId="0" xfId="0" applyFont="1" applyAlignment="1">
      <alignment horizontal="center"/>
    </xf>
    <xf numFmtId="0" fontId="14" fillId="0" borderId="0" xfId="0" applyFont="1" applyAlignment="1">
      <alignment horizontal="center"/>
    </xf>
    <xf numFmtId="0" fontId="1" fillId="0" borderId="0" xfId="0" applyFont="1" applyFill="1"/>
    <xf numFmtId="0" fontId="4" fillId="0" borderId="0" xfId="0" applyFont="1" applyFill="1" applyAlignment="1">
      <alignment vertical="top"/>
    </xf>
    <xf numFmtId="0" fontId="16" fillId="0" borderId="0" xfId="0" applyFont="1" applyFill="1" applyAlignment="1">
      <alignment horizontal="center" vertical="center"/>
    </xf>
    <xf numFmtId="0" fontId="4" fillId="0" borderId="0" xfId="0" applyFont="1" applyFill="1" applyAlignment="1">
      <alignment horizontal="left" vertical="top" wrapText="1"/>
    </xf>
    <xf numFmtId="0" fontId="0" fillId="0" borderId="0" xfId="0" applyFill="1" applyAlignment="1">
      <alignment vertical="top" wrapText="1"/>
    </xf>
    <xf numFmtId="0" fontId="20" fillId="0" borderId="0" xfId="0" applyFont="1" applyFill="1" applyAlignment="1">
      <alignment vertical="top" wrapText="1"/>
    </xf>
    <xf numFmtId="0" fontId="4" fillId="0" borderId="0" xfId="0" applyFont="1" applyFill="1" applyAlignment="1">
      <alignment vertical="center"/>
    </xf>
    <xf numFmtId="2" fontId="9" fillId="0" borderId="0" xfId="0" applyNumberFormat="1" applyFont="1"/>
    <xf numFmtId="0" fontId="0" fillId="0" borderId="0" xfId="0" applyAlignment="1">
      <alignment vertical="top" wrapText="1"/>
    </xf>
    <xf numFmtId="0" fontId="0" fillId="0" borderId="0" xfId="0" applyAlignment="1">
      <alignment vertical="center" wrapText="1"/>
    </xf>
    <xf numFmtId="0" fontId="19" fillId="6" borderId="3" xfId="0" applyFont="1" applyFill="1" applyBorder="1" applyAlignment="1">
      <alignment horizontal="center" vertical="center" wrapText="1"/>
    </xf>
    <xf numFmtId="0" fontId="1" fillId="0" borderId="3" xfId="0" applyFont="1" applyBorder="1"/>
    <xf numFmtId="0" fontId="1" fillId="0" borderId="4" xfId="0" applyFont="1" applyBorder="1" applyAlignment="1">
      <alignment horizontal="left"/>
    </xf>
    <xf numFmtId="0" fontId="9" fillId="0" borderId="0" xfId="0" applyFont="1" applyBorder="1" applyAlignment="1">
      <alignment horizontal="right"/>
    </xf>
    <xf numFmtId="0" fontId="9" fillId="0" borderId="0" xfId="0" applyFont="1" applyBorder="1"/>
    <xf numFmtId="164" fontId="10" fillId="0" borderId="0" xfId="1" applyNumberFormat="1" applyFont="1" applyFill="1" applyBorder="1" applyAlignment="1"/>
    <xf numFmtId="0" fontId="9" fillId="0" borderId="0" xfId="0" applyFont="1" applyFill="1" applyBorder="1"/>
    <xf numFmtId="0" fontId="9" fillId="0" borderId="5" xfId="0" applyFont="1" applyBorder="1"/>
    <xf numFmtId="0" fontId="14" fillId="2" borderId="0" xfId="0" applyFont="1" applyFill="1" applyBorder="1"/>
    <xf numFmtId="0" fontId="21" fillId="0" borderId="0" xfId="0" applyFont="1" applyAlignment="1">
      <alignment horizontal="left"/>
    </xf>
    <xf numFmtId="0" fontId="4" fillId="6" borderId="3" xfId="0" applyFont="1" applyFill="1" applyBorder="1" applyAlignment="1">
      <alignment horizontal="center" vertical="center" wrapText="1"/>
    </xf>
    <xf numFmtId="0" fontId="21" fillId="0" borderId="0" xfId="0" applyFont="1"/>
    <xf numFmtId="0" fontId="21" fillId="0" borderId="0" xfId="0" applyFont="1" applyAlignment="1">
      <alignment horizontal="left" wrapText="1"/>
    </xf>
    <xf numFmtId="49" fontId="12" fillId="3" borderId="6"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9" fillId="0" borderId="13" xfId="0" applyNumberFormat="1" applyFont="1" applyBorder="1" applyAlignment="1">
      <alignment horizontal="left"/>
    </xf>
    <xf numFmtId="0" fontId="10" fillId="3" borderId="14" xfId="0" applyFont="1" applyFill="1" applyBorder="1" applyAlignment="1">
      <alignment vertical="top" wrapText="1"/>
    </xf>
    <xf numFmtId="49" fontId="9" fillId="0" borderId="16" xfId="0" applyNumberFormat="1" applyFont="1" applyBorder="1" applyAlignment="1">
      <alignment horizontal="left"/>
    </xf>
    <xf numFmtId="1" fontId="11" fillId="2" borderId="17" xfId="0" applyNumberFormat="1" applyFont="1" applyFill="1" applyBorder="1" applyAlignment="1">
      <alignment horizontal="left" wrapText="1"/>
    </xf>
    <xf numFmtId="0" fontId="9" fillId="6" borderId="19" xfId="0" applyFont="1" applyFill="1" applyBorder="1" applyAlignment="1">
      <alignment vertical="top" wrapText="1"/>
    </xf>
    <xf numFmtId="0" fontId="10" fillId="6" borderId="20" xfId="0" applyFont="1" applyFill="1" applyBorder="1" applyAlignment="1">
      <alignment horizontal="center" vertical="center" wrapText="1"/>
    </xf>
    <xf numFmtId="0" fontId="9" fillId="7" borderId="3" xfId="0" applyNumberFormat="1" applyFont="1" applyFill="1" applyBorder="1" applyAlignment="1">
      <alignment horizontal="left"/>
    </xf>
    <xf numFmtId="0" fontId="9" fillId="7" borderId="3" xfId="0" applyFont="1" applyFill="1" applyBorder="1"/>
    <xf numFmtId="49" fontId="9" fillId="7" borderId="3" xfId="0" applyNumberFormat="1" applyFont="1" applyFill="1" applyBorder="1" applyAlignment="1">
      <alignment horizontal="left"/>
    </xf>
    <xf numFmtId="0" fontId="10" fillId="4" borderId="9" xfId="0" applyFont="1" applyFill="1" applyBorder="1" applyAlignment="1">
      <alignment horizontal="center" vertical="center" wrapText="1"/>
    </xf>
    <xf numFmtId="49" fontId="12" fillId="0" borderId="0" xfId="0" applyNumberFormat="1" applyFont="1" applyBorder="1" applyAlignment="1">
      <alignment horizontal="center"/>
    </xf>
    <xf numFmtId="0" fontId="9" fillId="6" borderId="19" xfId="0" applyFont="1" applyFill="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left" vertical="center"/>
    </xf>
    <xf numFmtId="0" fontId="7" fillId="0" borderId="0" xfId="0" applyFont="1"/>
    <xf numFmtId="1" fontId="11" fillId="2" borderId="21" xfId="0" applyNumberFormat="1" applyFont="1" applyFill="1" applyBorder="1" applyAlignment="1">
      <alignment horizontal="left" wrapText="1"/>
    </xf>
    <xf numFmtId="2" fontId="14" fillId="0" borderId="0" xfId="0" applyNumberFormat="1" applyFont="1" applyBorder="1"/>
    <xf numFmtId="165" fontId="11" fillId="2" borderId="21" xfId="0" applyNumberFormat="1" applyFont="1" applyFill="1" applyBorder="1" applyAlignment="1">
      <alignment horizontal="left" wrapText="1"/>
    </xf>
    <xf numFmtId="0" fontId="39" fillId="0" borderId="0" xfId="106" applyFont="1" applyAlignment="1">
      <alignment horizontal="left" vertical="center"/>
    </xf>
    <xf numFmtId="2" fontId="9" fillId="0" borderId="2" xfId="0" applyNumberFormat="1" applyFont="1" applyBorder="1" applyAlignment="1">
      <alignment horizontal="right"/>
    </xf>
    <xf numFmtId="2" fontId="9" fillId="0" borderId="0" xfId="0" applyNumberFormat="1" applyFont="1" applyBorder="1" applyAlignment="1">
      <alignment horizontal="right"/>
    </xf>
    <xf numFmtId="0" fontId="9" fillId="0" borderId="2" xfId="0" applyFont="1" applyBorder="1" applyAlignment="1">
      <alignment horizontal="right"/>
    </xf>
    <xf numFmtId="49" fontId="42" fillId="0" borderId="3" xfId="0" applyNumberFormat="1" applyFont="1" applyBorder="1" applyAlignment="1">
      <alignment horizontal="left"/>
    </xf>
    <xf numFmtId="0" fontId="42" fillId="0" borderId="3" xfId="0" applyFont="1" applyBorder="1" applyAlignment="1">
      <alignment horizontal="center"/>
    </xf>
    <xf numFmtId="1" fontId="43" fillId="7" borderId="3" xfId="0" applyNumberFormat="1" applyFont="1" applyFill="1" applyBorder="1" applyAlignment="1">
      <alignment horizontal="left"/>
    </xf>
    <xf numFmtId="0" fontId="43" fillId="7" borderId="3" xfId="0" applyFont="1" applyFill="1" applyBorder="1"/>
    <xf numFmtId="0" fontId="4" fillId="4" borderId="3" xfId="0" applyFont="1" applyFill="1" applyBorder="1" applyAlignment="1">
      <alignment horizontal="center" vertical="center" wrapText="1"/>
    </xf>
    <xf numFmtId="0" fontId="21" fillId="0" borderId="0" xfId="0" applyFont="1" applyAlignment="1">
      <alignment wrapText="1"/>
    </xf>
    <xf numFmtId="0" fontId="10" fillId="3" borderId="21" xfId="0" applyFont="1" applyFill="1" applyBorder="1" applyAlignment="1">
      <alignment vertical="top" wrapText="1"/>
    </xf>
    <xf numFmtId="0" fontId="44" fillId="0" borderId="0" xfId="106" applyFont="1" applyAlignment="1">
      <alignment horizontal="left" vertical="center"/>
    </xf>
    <xf numFmtId="2" fontId="45" fillId="0" borderId="0" xfId="0" applyNumberFormat="1" applyFont="1"/>
    <xf numFmtId="0" fontId="44" fillId="0" borderId="0" xfId="106" applyFont="1" applyAlignment="1">
      <alignment horizontal="center" vertical="center"/>
    </xf>
    <xf numFmtId="0" fontId="45" fillId="0" borderId="0" xfId="0" applyFont="1" applyBorder="1"/>
    <xf numFmtId="2" fontId="45" fillId="0" borderId="2" xfId="0" applyNumberFormat="1" applyFont="1" applyBorder="1" applyAlignment="1">
      <alignment horizontal="right"/>
    </xf>
    <xf numFmtId="2" fontId="45" fillId="0" borderId="0" xfId="0" applyNumberFormat="1" applyFont="1" applyBorder="1" applyAlignment="1">
      <alignment horizontal="right"/>
    </xf>
    <xf numFmtId="0" fontId="45" fillId="0" borderId="2" xfId="0" applyFont="1" applyBorder="1"/>
    <xf numFmtId="0" fontId="45" fillId="0" borderId="5" xfId="0" applyFont="1" applyBorder="1"/>
    <xf numFmtId="0" fontId="45" fillId="0" borderId="0" xfId="0" applyFont="1"/>
    <xf numFmtId="0" fontId="10" fillId="6" borderId="20" xfId="0" applyFont="1" applyFill="1" applyBorder="1" applyAlignment="1">
      <alignment horizontal="left"/>
    </xf>
    <xf numFmtId="0" fontId="10" fillId="6" borderId="19" xfId="0" applyFont="1" applyFill="1" applyBorder="1" applyAlignment="1">
      <alignment horizontal="right" wrapText="1"/>
    </xf>
    <xf numFmtId="0" fontId="9" fillId="0" borderId="0" xfId="0" applyFont="1" applyAlignment="1">
      <alignment horizontal="right"/>
    </xf>
    <xf numFmtId="0" fontId="10" fillId="6" borderId="35" xfId="0" applyFont="1" applyFill="1" applyBorder="1" applyAlignment="1"/>
    <xf numFmtId="0" fontId="10" fillId="6" borderId="20" xfId="0" applyFont="1" applyFill="1" applyBorder="1" applyAlignment="1"/>
    <xf numFmtId="49" fontId="12" fillId="11" borderId="21" xfId="0" applyNumberFormat="1" applyFont="1" applyFill="1" applyBorder="1" applyAlignment="1">
      <alignment horizontal="center"/>
    </xf>
    <xf numFmtId="49" fontId="12" fillId="11" borderId="36" xfId="0" applyNumberFormat="1" applyFont="1" applyFill="1" applyBorder="1" applyAlignment="1">
      <alignment horizontal="center"/>
    </xf>
    <xf numFmtId="0" fontId="1" fillId="0" borderId="0" xfId="85"/>
    <xf numFmtId="0" fontId="25" fillId="0" borderId="18" xfId="85" applyFont="1" applyBorder="1"/>
    <xf numFmtId="0" fontId="25" fillId="0" borderId="0" xfId="85" applyFont="1" applyBorder="1"/>
    <xf numFmtId="0" fontId="25" fillId="0" borderId="1" xfId="85" applyFont="1" applyBorder="1" applyAlignment="1">
      <alignment vertical="top"/>
    </xf>
    <xf numFmtId="0" fontId="37" fillId="0" borderId="18" xfId="85" applyFont="1" applyBorder="1" applyAlignment="1">
      <alignment horizontal="center" vertical="center"/>
    </xf>
    <xf numFmtId="0" fontId="37" fillId="0" borderId="0" xfId="85" applyFont="1" applyBorder="1" applyAlignment="1">
      <alignment vertical="center"/>
    </xf>
    <xf numFmtId="0" fontId="37" fillId="0" borderId="0" xfId="85" applyFont="1" applyBorder="1" applyAlignment="1">
      <alignment vertical="center" wrapText="1"/>
    </xf>
    <xf numFmtId="0" fontId="37" fillId="0" borderId="1" xfId="85" applyFont="1" applyBorder="1" applyAlignment="1">
      <alignment vertical="center" wrapText="1"/>
    </xf>
    <xf numFmtId="0" fontId="1" fillId="2" borderId="0" xfId="85" applyFill="1" applyBorder="1"/>
    <xf numFmtId="0" fontId="1" fillId="2" borderId="1" xfId="85" applyFill="1" applyBorder="1" applyAlignment="1">
      <alignment vertical="top"/>
    </xf>
    <xf numFmtId="0" fontId="1" fillId="0" borderId="22" xfId="85" applyBorder="1"/>
    <xf numFmtId="0" fontId="19" fillId="0" borderId="23" xfId="85" applyFont="1" applyBorder="1" applyAlignment="1">
      <alignment vertical="top"/>
    </xf>
    <xf numFmtId="0" fontId="2" fillId="0" borderId="23" xfId="85" applyFont="1" applyBorder="1" applyAlignment="1">
      <alignment horizontal="center" vertical="top" wrapText="1"/>
    </xf>
    <xf numFmtId="0" fontId="2" fillId="0" borderId="23" xfId="85" applyFont="1" applyBorder="1" applyAlignment="1">
      <alignment vertical="top"/>
    </xf>
    <xf numFmtId="0" fontId="2" fillId="0" borderId="24" xfId="85" applyFont="1" applyBorder="1" applyAlignment="1">
      <alignment vertical="top"/>
    </xf>
    <xf numFmtId="0" fontId="4" fillId="8" borderId="25" xfId="85" applyFont="1" applyFill="1" applyBorder="1" applyAlignment="1">
      <alignment horizontal="center" vertical="center"/>
    </xf>
    <xf numFmtId="0" fontId="4" fillId="8" borderId="26" xfId="85" applyFont="1" applyFill="1" applyBorder="1" applyAlignment="1">
      <alignment horizontal="center" vertical="center"/>
    </xf>
    <xf numFmtId="0" fontId="4" fillId="8" borderId="26" xfId="85" applyFont="1" applyFill="1" applyBorder="1" applyAlignment="1">
      <alignment horizontal="center" vertical="center" wrapText="1"/>
    </xf>
    <xf numFmtId="0" fontId="4" fillId="8" borderId="27" xfId="85" applyFont="1" applyFill="1" applyBorder="1" applyAlignment="1">
      <alignment horizontal="center" vertical="center"/>
    </xf>
    <xf numFmtId="0" fontId="26" fillId="0" borderId="28" xfId="85" applyFont="1" applyBorder="1" applyAlignment="1">
      <alignment horizontal="left"/>
    </xf>
    <xf numFmtId="0" fontId="26" fillId="0" borderId="29" xfId="85" applyFont="1" applyBorder="1" applyAlignment="1">
      <alignment horizontal="left"/>
    </xf>
    <xf numFmtId="0" fontId="25" fillId="0" borderId="3" xfId="85" applyFont="1" applyBorder="1" applyAlignment="1">
      <alignment horizontal="left"/>
    </xf>
    <xf numFmtId="0" fontId="25" fillId="0" borderId="30" xfId="85" applyFont="1" applyBorder="1" applyAlignment="1">
      <alignment horizontal="left"/>
    </xf>
    <xf numFmtId="0" fontId="25" fillId="0" borderId="30" xfId="85" applyFont="1" applyBorder="1" applyAlignment="1">
      <alignment horizontal="left" wrapText="1"/>
    </xf>
    <xf numFmtId="0" fontId="26" fillId="9" borderId="28" xfId="85" applyFont="1" applyFill="1" applyBorder="1" applyAlignment="1">
      <alignment horizontal="left"/>
    </xf>
    <xf numFmtId="0" fontId="26" fillId="9" borderId="29" xfId="85" applyFont="1" applyFill="1" applyBorder="1" applyAlignment="1">
      <alignment horizontal="left"/>
    </xf>
    <xf numFmtId="0" fontId="25" fillId="9" borderId="3" xfId="85" applyFont="1" applyFill="1" applyBorder="1" applyAlignment="1">
      <alignment horizontal="left"/>
    </xf>
    <xf numFmtId="0" fontId="25" fillId="9" borderId="30" xfId="85" applyFont="1" applyFill="1" applyBorder="1" applyAlignment="1">
      <alignment horizontal="left" wrapText="1"/>
    </xf>
    <xf numFmtId="0" fontId="25" fillId="9" borderId="3" xfId="85" applyFont="1" applyFill="1" applyBorder="1" applyAlignment="1">
      <alignment horizontal="left" wrapText="1"/>
    </xf>
    <xf numFmtId="0" fontId="26" fillId="6" borderId="28" xfId="85" applyFont="1" applyFill="1" applyBorder="1" applyAlignment="1">
      <alignment horizontal="left"/>
    </xf>
    <xf numFmtId="0" fontId="38" fillId="6" borderId="3" xfId="85" applyFont="1" applyFill="1" applyBorder="1" applyAlignment="1">
      <alignment horizontal="left" wrapText="1"/>
    </xf>
    <xf numFmtId="0" fontId="25" fillId="6" borderId="3" xfId="85" applyFont="1" applyFill="1" applyBorder="1" applyAlignment="1">
      <alignment horizontal="left" wrapText="1"/>
    </xf>
    <xf numFmtId="0" fontId="25" fillId="6" borderId="3" xfId="85" applyFont="1" applyFill="1" applyBorder="1" applyAlignment="1">
      <alignment horizontal="left"/>
    </xf>
    <xf numFmtId="0" fontId="38" fillId="6" borderId="30" xfId="85" applyFont="1" applyFill="1" applyBorder="1" applyAlignment="1">
      <alignment horizontal="left" wrapText="1"/>
    </xf>
    <xf numFmtId="0" fontId="46" fillId="0" borderId="28" xfId="85" applyFont="1" applyBorder="1" applyAlignment="1">
      <alignment horizontal="left"/>
    </xf>
    <xf numFmtId="0" fontId="46" fillId="0" borderId="3" xfId="85" applyFont="1" applyBorder="1" applyAlignment="1">
      <alignment horizontal="left"/>
    </xf>
    <xf numFmtId="0" fontId="1" fillId="0" borderId="0" xfId="85" applyFill="1"/>
    <xf numFmtId="0" fontId="1" fillId="0" borderId="0" xfId="85" applyFont="1"/>
    <xf numFmtId="0" fontId="31" fillId="9" borderId="30" xfId="85" applyFont="1" applyFill="1" applyBorder="1" applyAlignment="1">
      <alignment horizontal="left" wrapText="1"/>
    </xf>
    <xf numFmtId="0" fontId="38" fillId="6" borderId="3" xfId="85" applyFont="1" applyFill="1" applyBorder="1" applyAlignment="1">
      <alignment horizontal="left"/>
    </xf>
    <xf numFmtId="0" fontId="29" fillId="6" borderId="30" xfId="85" applyFont="1" applyFill="1" applyBorder="1" applyAlignment="1">
      <alignment horizontal="left" wrapText="1"/>
    </xf>
    <xf numFmtId="0" fontId="26" fillId="0" borderId="31" xfId="85" applyFont="1" applyBorder="1" applyAlignment="1">
      <alignment horizontal="left"/>
    </xf>
    <xf numFmtId="0" fontId="26" fillId="0" borderId="32" xfId="85" applyFont="1" applyBorder="1" applyAlignment="1">
      <alignment horizontal="left"/>
    </xf>
    <xf numFmtId="0" fontId="25" fillId="0" borderId="33" xfId="85" applyFont="1" applyBorder="1" applyAlignment="1">
      <alignment horizontal="left" wrapText="1"/>
    </xf>
    <xf numFmtId="0" fontId="25" fillId="0" borderId="33" xfId="85" applyFont="1" applyBorder="1" applyAlignment="1">
      <alignment horizontal="left"/>
    </xf>
    <xf numFmtId="0" fontId="31" fillId="0" borderId="34" xfId="85" applyFont="1" applyBorder="1" applyAlignment="1">
      <alignment horizontal="left" wrapText="1"/>
    </xf>
    <xf numFmtId="0" fontId="26" fillId="0" borderId="0" xfId="85" applyFont="1" applyAlignment="1">
      <alignment horizontal="center" vertical="center"/>
    </xf>
    <xf numFmtId="0" fontId="33" fillId="0" borderId="0" xfId="85" applyFont="1" applyAlignment="1">
      <alignment vertical="center"/>
    </xf>
    <xf numFmtId="0" fontId="25" fillId="0" borderId="0" xfId="85" applyFont="1" applyAlignment="1">
      <alignment vertical="center" wrapText="1"/>
    </xf>
    <xf numFmtId="0" fontId="34" fillId="0" borderId="0" xfId="85" applyFont="1" applyAlignment="1">
      <alignment vertical="center"/>
    </xf>
    <xf numFmtId="0" fontId="31" fillId="0" borderId="0" xfId="85" applyFont="1" applyAlignment="1">
      <alignment vertical="center" wrapText="1"/>
    </xf>
    <xf numFmtId="0" fontId="25" fillId="0" borderId="0" xfId="85" applyFont="1"/>
    <xf numFmtId="0" fontId="25" fillId="0" borderId="0" xfId="85" applyFont="1" applyAlignment="1">
      <alignment vertical="top"/>
    </xf>
    <xf numFmtId="0" fontId="4" fillId="0" borderId="0" xfId="85" applyFont="1" applyAlignment="1">
      <alignment vertical="top" wrapText="1"/>
    </xf>
    <xf numFmtId="0" fontId="4" fillId="0" borderId="0" xfId="85" applyFont="1" applyAlignment="1">
      <alignment horizontal="left" vertical="top" wrapText="1"/>
    </xf>
    <xf numFmtId="0" fontId="31" fillId="0" borderId="0" xfId="85" applyFont="1" applyAlignment="1">
      <alignment vertical="center"/>
    </xf>
    <xf numFmtId="0" fontId="25" fillId="0" borderId="0" xfId="85" applyFont="1" applyAlignment="1">
      <alignment vertical="center"/>
    </xf>
    <xf numFmtId="0" fontId="1" fillId="0" borderId="0" xfId="85" applyAlignment="1">
      <alignment horizontal="right"/>
    </xf>
    <xf numFmtId="0" fontId="48" fillId="3" borderId="8" xfId="0" applyFont="1" applyFill="1" applyBorder="1" applyAlignment="1">
      <alignment horizontal="center" vertical="center" wrapText="1"/>
    </xf>
    <xf numFmtId="0" fontId="1" fillId="0" borderId="0" xfId="85" applyBorder="1" applyAlignment="1"/>
    <xf numFmtId="0" fontId="1" fillId="0" borderId="18" xfId="85" applyBorder="1" applyAlignment="1"/>
    <xf numFmtId="49" fontId="50" fillId="0" borderId="0" xfId="0" applyNumberFormat="1" applyFont="1"/>
    <xf numFmtId="49" fontId="51" fillId="0" borderId="0" xfId="0" applyNumberFormat="1" applyFont="1"/>
    <xf numFmtId="0" fontId="52" fillId="0" borderId="0" xfId="106" applyFont="1" applyAlignment="1">
      <alignment horizontal="left" vertical="center"/>
    </xf>
    <xf numFmtId="2" fontId="53" fillId="0" borderId="0" xfId="0" applyNumberFormat="1" applyFont="1"/>
    <xf numFmtId="0" fontId="52" fillId="0" borderId="0" xfId="106" applyFont="1" applyAlignment="1">
      <alignment horizontal="center" vertical="center"/>
    </xf>
    <xf numFmtId="0" fontId="53" fillId="0" borderId="0" xfId="0" applyFont="1" applyBorder="1"/>
    <xf numFmtId="0" fontId="38" fillId="0" borderId="30" xfId="85" applyFont="1" applyBorder="1" applyAlignment="1">
      <alignment horizontal="left" wrapText="1"/>
    </xf>
    <xf numFmtId="0" fontId="46" fillId="0" borderId="29" xfId="85" applyFont="1" applyBorder="1" applyAlignment="1">
      <alignment horizontal="left" wrapText="1"/>
    </xf>
    <xf numFmtId="49" fontId="12" fillId="11" borderId="22" xfId="0" applyNumberFormat="1" applyFont="1" applyFill="1" applyBorder="1" applyAlignment="1">
      <alignment horizontal="center"/>
    </xf>
    <xf numFmtId="49" fontId="12" fillId="11" borderId="23" xfId="0" applyNumberFormat="1" applyFont="1" applyFill="1" applyBorder="1" applyAlignment="1">
      <alignment horizontal="center"/>
    </xf>
    <xf numFmtId="49" fontId="12" fillId="11" borderId="24" xfId="0" applyNumberFormat="1" applyFont="1" applyFill="1" applyBorder="1" applyAlignment="1">
      <alignment horizontal="center"/>
    </xf>
    <xf numFmtId="0" fontId="9" fillId="6" borderId="19" xfId="0" applyFont="1" applyFill="1" applyBorder="1" applyAlignment="1">
      <alignment vertical="top" wrapText="1"/>
    </xf>
    <xf numFmtId="0" fontId="10" fillId="11" borderId="22" xfId="0" applyFont="1" applyFill="1" applyBorder="1" applyAlignment="1">
      <alignment horizontal="center" vertical="center"/>
    </xf>
    <xf numFmtId="0" fontId="10" fillId="11" borderId="23" xfId="0" applyFont="1" applyFill="1" applyBorder="1" applyAlignment="1">
      <alignment horizontal="center" vertical="center"/>
    </xf>
    <xf numFmtId="0" fontId="10" fillId="11" borderId="24" xfId="0" applyFont="1" applyFill="1" applyBorder="1" applyAlignment="1">
      <alignment horizontal="center" vertical="center"/>
    </xf>
    <xf numFmtId="164" fontId="15" fillId="5" borderId="13" xfId="1" applyNumberFormat="1" applyFont="1" applyFill="1" applyBorder="1" applyAlignment="1">
      <alignment horizontal="center"/>
    </xf>
    <xf numFmtId="164" fontId="15" fillId="5" borderId="19" xfId="1" applyNumberFormat="1" applyFont="1" applyFill="1" applyBorder="1" applyAlignment="1">
      <alignment horizontal="center"/>
    </xf>
    <xf numFmtId="164" fontId="15" fillId="5" borderId="15" xfId="1" applyNumberFormat="1" applyFont="1" applyFill="1" applyBorder="1" applyAlignment="1">
      <alignment horizontal="center"/>
    </xf>
    <xf numFmtId="164" fontId="15" fillId="5" borderId="16" xfId="1" applyNumberFormat="1" applyFont="1" applyFill="1" applyBorder="1" applyAlignment="1">
      <alignment horizontal="center"/>
    </xf>
    <xf numFmtId="164" fontId="15" fillId="5" borderId="20" xfId="1" applyNumberFormat="1" applyFont="1" applyFill="1" applyBorder="1" applyAlignment="1">
      <alignment horizontal="center"/>
    </xf>
    <xf numFmtId="164" fontId="15" fillId="5" borderId="0" xfId="1" applyNumberFormat="1" applyFont="1" applyFill="1" applyBorder="1" applyAlignment="1">
      <alignment horizontal="center"/>
    </xf>
    <xf numFmtId="164" fontId="15" fillId="5" borderId="1" xfId="1" applyNumberFormat="1" applyFont="1" applyFill="1" applyBorder="1" applyAlignment="1">
      <alignment horizontal="center"/>
    </xf>
    <xf numFmtId="0" fontId="10" fillId="11" borderId="36" xfId="0" applyFont="1" applyFill="1" applyBorder="1" applyAlignment="1">
      <alignment horizontal="center" vertical="center"/>
    </xf>
    <xf numFmtId="0" fontId="10" fillId="11" borderId="21" xfId="0" applyFont="1" applyFill="1" applyBorder="1" applyAlignment="1">
      <alignment horizontal="center" vertical="center"/>
    </xf>
    <xf numFmtId="0" fontId="40" fillId="7" borderId="0" xfId="0" applyFont="1" applyFill="1" applyAlignment="1">
      <alignment horizontal="left" vertical="center" wrapText="1"/>
    </xf>
    <xf numFmtId="0" fontId="41" fillId="7" borderId="0" xfId="0" applyFont="1" applyFill="1" applyAlignment="1">
      <alignment vertical="center" wrapText="1"/>
    </xf>
    <xf numFmtId="0" fontId="40" fillId="7" borderId="0" xfId="0" applyFont="1" applyFill="1" applyAlignment="1">
      <alignment horizontal="left" vertical="top" wrapText="1"/>
    </xf>
    <xf numFmtId="0" fontId="6" fillId="0" borderId="0" xfId="0" applyFont="1" applyAlignment="1">
      <alignment horizontal="center" vertical="center"/>
    </xf>
    <xf numFmtId="0" fontId="18" fillId="0" borderId="0" xfId="0" applyFont="1" applyAlignment="1">
      <alignment horizontal="center" vertical="center"/>
    </xf>
    <xf numFmtId="0" fontId="4" fillId="9" borderId="0" xfId="0" applyFont="1" applyFill="1" applyAlignment="1">
      <alignment horizontal="center" vertical="center" wrapText="1"/>
    </xf>
    <xf numFmtId="0" fontId="1" fillId="0" borderId="18" xfId="85" applyFont="1" applyBorder="1" applyAlignment="1">
      <alignment horizontal="left" wrapText="1"/>
    </xf>
    <xf numFmtId="0" fontId="1" fillId="0" borderId="0" xfId="85" applyBorder="1" applyAlignment="1">
      <alignment horizontal="left" wrapText="1"/>
    </xf>
    <xf numFmtId="0" fontId="1" fillId="0" borderId="1" xfId="85" applyBorder="1" applyAlignment="1">
      <alignment horizontal="left" wrapText="1"/>
    </xf>
    <xf numFmtId="0" fontId="2" fillId="2" borderId="18" xfId="85" applyFont="1" applyFill="1" applyBorder="1" applyAlignment="1"/>
    <xf numFmtId="0" fontId="1" fillId="0" borderId="0" xfId="85" applyBorder="1" applyAlignment="1"/>
    <xf numFmtId="0" fontId="1" fillId="0" borderId="1" xfId="85" applyBorder="1" applyAlignment="1"/>
    <xf numFmtId="0" fontId="1" fillId="0" borderId="18" xfId="85" applyBorder="1" applyAlignment="1"/>
    <xf numFmtId="0" fontId="1" fillId="0" borderId="18" xfId="85" applyFont="1" applyBorder="1" applyAlignment="1"/>
    <xf numFmtId="0" fontId="1" fillId="10" borderId="18" xfId="85" applyFill="1" applyBorder="1" applyAlignment="1"/>
    <xf numFmtId="0" fontId="1" fillId="10" borderId="0" xfId="85" applyFill="1" applyBorder="1" applyAlignment="1"/>
    <xf numFmtId="0" fontId="1" fillId="10" borderId="1" xfId="85" applyFill="1" applyBorder="1" applyAlignment="1"/>
    <xf numFmtId="0" fontId="1" fillId="9" borderId="18" xfId="85" applyFill="1" applyBorder="1" applyAlignment="1"/>
    <xf numFmtId="0" fontId="1" fillId="9" borderId="0" xfId="85" applyFill="1" applyBorder="1" applyAlignment="1"/>
    <xf numFmtId="0" fontId="1" fillId="9" borderId="1" xfId="85" applyFill="1" applyBorder="1" applyAlignment="1"/>
  </cellXfs>
  <cellStyles count="158">
    <cellStyle name="Comma" xfId="1" builtinId="3"/>
    <cellStyle name="Comma  - Style1" xfId="2"/>
    <cellStyle name="Comma  - Style1 2" xfId="3"/>
    <cellStyle name="Comma  - Style2" xfId="4"/>
    <cellStyle name="Comma  - Style2 2" xfId="5"/>
    <cellStyle name="Comma  - Style3" xfId="6"/>
    <cellStyle name="Comma  - Style3 2" xfId="7"/>
    <cellStyle name="Comma  - Style4" xfId="8"/>
    <cellStyle name="Comma  - Style4 2" xfId="9"/>
    <cellStyle name="Comma  - Style5" xfId="10"/>
    <cellStyle name="Comma  - Style5 2" xfId="11"/>
    <cellStyle name="Comma  - Style6" xfId="12"/>
    <cellStyle name="Comma  - Style6 2" xfId="13"/>
    <cellStyle name="Comma  - Style7" xfId="14"/>
    <cellStyle name="Comma  - Style7 2" xfId="15"/>
    <cellStyle name="Comma  - Style8" xfId="16"/>
    <cellStyle name="Comma  - Style8 2" xfId="17"/>
    <cellStyle name="Comma 2" xfId="18"/>
    <cellStyle name="Comma 2 2" xfId="19"/>
    <cellStyle name="Comma 2 2 2" xfId="20"/>
    <cellStyle name="Comma 3" xfId="21"/>
    <cellStyle name="Comma 3 2" xfId="22"/>
    <cellStyle name="Currency 10" xfId="23"/>
    <cellStyle name="Currency 10 2" xfId="24"/>
    <cellStyle name="Currency 10 3" xfId="25"/>
    <cellStyle name="Currency 11" xfId="26"/>
    <cellStyle name="Currency 11 2" xfId="27"/>
    <cellStyle name="Currency 12" xfId="28"/>
    <cellStyle name="Currency 12 2" xfId="29"/>
    <cellStyle name="Currency 12 3" xfId="30"/>
    <cellStyle name="Currency 13" xfId="31"/>
    <cellStyle name="Currency 13 2" xfId="32"/>
    <cellStyle name="Currency 14" xfId="33"/>
    <cellStyle name="Currency 14 2" xfId="34"/>
    <cellStyle name="Currency 15" xfId="35"/>
    <cellStyle name="Currency 15 2" xfId="36"/>
    <cellStyle name="Currency 16" xfId="37"/>
    <cellStyle name="Currency 16 2" xfId="38"/>
    <cellStyle name="Currency 17" xfId="39"/>
    <cellStyle name="Currency 17 2" xfId="40"/>
    <cellStyle name="Currency 17 3" xfId="41"/>
    <cellStyle name="Currency 18" xfId="42"/>
    <cellStyle name="Currency 19" xfId="43"/>
    <cellStyle name="Currency 19 2" xfId="44"/>
    <cellStyle name="Currency 2" xfId="45"/>
    <cellStyle name="Currency 2 10" xfId="46"/>
    <cellStyle name="Currency 2 11" xfId="47"/>
    <cellStyle name="Currency 2 12" xfId="48"/>
    <cellStyle name="Currency 2 13" xfId="49"/>
    <cellStyle name="Currency 2 14" xfId="50"/>
    <cellStyle name="Currency 2 15" xfId="51"/>
    <cellStyle name="Currency 2 16" xfId="52"/>
    <cellStyle name="Currency 2 17" xfId="53"/>
    <cellStyle name="Currency 2 18" xfId="54"/>
    <cellStyle name="Currency 2 19" xfId="55"/>
    <cellStyle name="Currency 2 2" xfId="56"/>
    <cellStyle name="Currency 2 20" xfId="57"/>
    <cellStyle name="Currency 2 21" xfId="58"/>
    <cellStyle name="Currency 2 3" xfId="59"/>
    <cellStyle name="Currency 2 4" xfId="60"/>
    <cellStyle name="Currency 2 5" xfId="61"/>
    <cellStyle name="Currency 2 6" xfId="62"/>
    <cellStyle name="Currency 2 7" xfId="63"/>
    <cellStyle name="Currency 2 8" xfId="64"/>
    <cellStyle name="Currency 2 9" xfId="65"/>
    <cellStyle name="Currency 20" xfId="66"/>
    <cellStyle name="Currency 3" xfId="67"/>
    <cellStyle name="Currency 3 2" xfId="68"/>
    <cellStyle name="Currency 31" xfId="69"/>
    <cellStyle name="Currency 34" xfId="70"/>
    <cellStyle name="Currency 4" xfId="71"/>
    <cellStyle name="Currency 4 2" xfId="72"/>
    <cellStyle name="Currency 5" xfId="73"/>
    <cellStyle name="Currency 5 2" xfId="74"/>
    <cellStyle name="Currency 6" xfId="75"/>
    <cellStyle name="Currency 7" xfId="76"/>
    <cellStyle name="Currency 7 2" xfId="77"/>
    <cellStyle name="Currency 8" xfId="78"/>
    <cellStyle name="Currency 8 2" xfId="79"/>
    <cellStyle name="Currency 9" xfId="80"/>
    <cellStyle name="Currency 9 2" xfId="81"/>
    <cellStyle name="Euro" xfId="82"/>
    <cellStyle name="Hyperlink" xfId="83" builtinId="8"/>
    <cellStyle name="Normal" xfId="0" builtinId="0"/>
    <cellStyle name="Normal - Style1" xfId="84"/>
    <cellStyle name="Normal 10" xfId="85"/>
    <cellStyle name="Normal 10 2" xfId="86"/>
    <cellStyle name="Normal 11" xfId="87"/>
    <cellStyle name="Normal 11 2" xfId="88"/>
    <cellStyle name="Normal 12" xfId="89"/>
    <cellStyle name="Normal 12 2" xfId="90"/>
    <cellStyle name="Normal 12 3" xfId="91"/>
    <cellStyle name="Normal 13" xfId="92"/>
    <cellStyle name="Normal 13 2" xfId="93"/>
    <cellStyle name="Normal 14" xfId="94"/>
    <cellStyle name="Normal 14 2" xfId="95"/>
    <cellStyle name="Normal 15" xfId="96"/>
    <cellStyle name="Normal 15 2" xfId="97"/>
    <cellStyle name="Normal 16" xfId="98"/>
    <cellStyle name="Normal 16 2" xfId="99"/>
    <cellStyle name="Normal 17" xfId="100"/>
    <cellStyle name="Normal 17 2" xfId="101"/>
    <cellStyle name="Normal 17 3" xfId="102"/>
    <cellStyle name="Normal 18" xfId="103"/>
    <cellStyle name="Normal 19" xfId="104"/>
    <cellStyle name="Normal 19 2" xfId="105"/>
    <cellStyle name="Normal 2" xfId="106"/>
    <cellStyle name="Normal 2 2" xfId="107"/>
    <cellStyle name="Normal 20" xfId="108"/>
    <cellStyle name="Normal 21" xfId="109"/>
    <cellStyle name="Normal 22" xfId="110"/>
    <cellStyle name="Normal 23" xfId="111"/>
    <cellStyle name="Normal 24" xfId="112"/>
    <cellStyle name="Normal 25" xfId="113"/>
    <cellStyle name="Normal 3" xfId="114"/>
    <cellStyle name="Normal 3 2" xfId="115"/>
    <cellStyle name="Normal 3 2 2" xfId="116"/>
    <cellStyle name="Normal 3 2 2 2" xfId="117"/>
    <cellStyle name="Normal 3 2 2 2 2" xfId="118"/>
    <cellStyle name="Normal 3 2 2 2 2 2" xfId="119"/>
    <cellStyle name="Normal 3 2 2 2 3" xfId="120"/>
    <cellStyle name="Normal 3 2 2 3" xfId="121"/>
    <cellStyle name="Normal 3 2 2 3 2" xfId="122"/>
    <cellStyle name="Normal 3 2 2 4" xfId="123"/>
    <cellStyle name="Normal 3 2 3" xfId="124"/>
    <cellStyle name="Normal 3 2 3 2" xfId="125"/>
    <cellStyle name="Normal 3 2 3 2 2" xfId="126"/>
    <cellStyle name="Normal 3 2 3 3" xfId="127"/>
    <cellStyle name="Normal 3 2 4" xfId="128"/>
    <cellStyle name="Normal 3 2 4 2" xfId="129"/>
    <cellStyle name="Normal 3 2 5" xfId="130"/>
    <cellStyle name="Normal 3 3" xfId="131"/>
    <cellStyle name="Normal 3 3 2" xfId="132"/>
    <cellStyle name="Normal 3 3 2 2" xfId="133"/>
    <cellStyle name="Normal 3 3 2 2 2" xfId="134"/>
    <cellStyle name="Normal 3 3 2 3" xfId="135"/>
    <cellStyle name="Normal 3 3 3" xfId="136"/>
    <cellStyle name="Normal 3 3 3 2" xfId="137"/>
    <cellStyle name="Normal 3 3 4" xfId="138"/>
    <cellStyle name="Normal 3 4" xfId="139"/>
    <cellStyle name="Normal 3 4 2" xfId="140"/>
    <cellStyle name="Normal 3 4 2 2" xfId="141"/>
    <cellStyle name="Normal 3 4 3" xfId="142"/>
    <cellStyle name="Normal 3 5" xfId="143"/>
    <cellStyle name="Normal 3 5 2" xfId="144"/>
    <cellStyle name="Normal 3 6" xfId="145"/>
    <cellStyle name="Normal 4" xfId="146"/>
    <cellStyle name="Normal 4 2"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Percent 2"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on/SSC/Contractor%20Organizational%20Data_Charts_Info/Organization%20Charts_Reports/8-January%202016/Contractor%20Templates/SAS_2015_OrgCha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
      <sheetName val="NETL Codes"/>
      <sheetName val="Company Key"/>
      <sheetName val="Location, Contract #"/>
      <sheetName val="Instructions"/>
    </sheetNames>
    <sheetDataSet>
      <sheetData sheetId="0"/>
      <sheetData sheetId="1">
        <row r="5">
          <cell r="A5">
            <v>100</v>
          </cell>
        </row>
        <row r="6">
          <cell r="A6">
            <v>110</v>
          </cell>
        </row>
        <row r="7">
          <cell r="A7">
            <v>111</v>
          </cell>
        </row>
        <row r="8">
          <cell r="A8">
            <v>112</v>
          </cell>
        </row>
        <row r="9">
          <cell r="A9">
            <v>120</v>
          </cell>
        </row>
        <row r="10">
          <cell r="A10">
            <v>150</v>
          </cell>
        </row>
        <row r="11">
          <cell r="A11">
            <v>160</v>
          </cell>
        </row>
        <row r="12">
          <cell r="A12">
            <v>200</v>
          </cell>
        </row>
        <row r="13">
          <cell r="A13">
            <v>211</v>
          </cell>
        </row>
        <row r="14">
          <cell r="A14">
            <v>300</v>
          </cell>
        </row>
        <row r="15">
          <cell r="A15">
            <v>310</v>
          </cell>
        </row>
        <row r="16">
          <cell r="A16">
            <v>313</v>
          </cell>
        </row>
        <row r="17">
          <cell r="A17">
            <v>316</v>
          </cell>
        </row>
        <row r="18">
          <cell r="A18">
            <v>317</v>
          </cell>
        </row>
        <row r="19">
          <cell r="A19">
            <v>318</v>
          </cell>
        </row>
        <row r="20">
          <cell r="A20">
            <v>320</v>
          </cell>
        </row>
        <row r="21">
          <cell r="A21">
            <v>321</v>
          </cell>
        </row>
        <row r="22">
          <cell r="A22">
            <v>323</v>
          </cell>
        </row>
        <row r="23">
          <cell r="A23">
            <v>340</v>
          </cell>
        </row>
        <row r="24">
          <cell r="A24">
            <v>341</v>
          </cell>
        </row>
        <row r="25">
          <cell r="A25">
            <v>342</v>
          </cell>
        </row>
        <row r="26">
          <cell r="A26">
            <v>500</v>
          </cell>
        </row>
        <row r="27">
          <cell r="A27">
            <v>510</v>
          </cell>
        </row>
        <row r="28">
          <cell r="A28">
            <v>520</v>
          </cell>
        </row>
        <row r="29">
          <cell r="A29">
            <v>530</v>
          </cell>
        </row>
        <row r="30">
          <cell r="A30">
            <v>600</v>
          </cell>
        </row>
        <row r="31">
          <cell r="A31">
            <v>605</v>
          </cell>
        </row>
        <row r="32">
          <cell r="A32">
            <v>610</v>
          </cell>
        </row>
        <row r="33">
          <cell r="A33">
            <v>620</v>
          </cell>
        </row>
        <row r="34">
          <cell r="A34">
            <v>630</v>
          </cell>
        </row>
        <row r="35">
          <cell r="A35">
            <v>640</v>
          </cell>
        </row>
        <row r="36">
          <cell r="A36">
            <v>650</v>
          </cell>
        </row>
        <row r="37">
          <cell r="A37">
            <v>660</v>
          </cell>
        </row>
        <row r="38">
          <cell r="A38">
            <v>670</v>
          </cell>
        </row>
        <row r="39">
          <cell r="A39">
            <v>680</v>
          </cell>
        </row>
        <row r="40">
          <cell r="A40">
            <v>690</v>
          </cell>
        </row>
        <row r="41">
          <cell r="A41">
            <v>700</v>
          </cell>
        </row>
        <row r="42">
          <cell r="A42">
            <v>715</v>
          </cell>
        </row>
        <row r="43">
          <cell r="A43">
            <v>725</v>
          </cell>
        </row>
        <row r="44">
          <cell r="A44">
            <v>735</v>
          </cell>
        </row>
        <row r="45">
          <cell r="A45">
            <v>805</v>
          </cell>
        </row>
        <row r="46">
          <cell r="A46">
            <v>810</v>
          </cell>
        </row>
        <row r="47">
          <cell r="A47">
            <v>820</v>
          </cell>
        </row>
        <row r="48">
          <cell r="A48">
            <v>830</v>
          </cell>
        </row>
        <row r="49">
          <cell r="A49" t="str">
            <v>000</v>
          </cell>
        </row>
        <row r="50">
          <cell r="A50">
            <v>0</v>
          </cell>
        </row>
        <row r="51">
          <cell r="A51">
            <v>0</v>
          </cell>
        </row>
        <row r="52">
          <cell r="A52">
            <v>0</v>
          </cell>
        </row>
      </sheetData>
      <sheetData sheetId="2">
        <row r="9">
          <cell r="A9">
            <v>0</v>
          </cell>
        </row>
        <row r="10">
          <cell r="A10" t="str">
            <v>SAS-1</v>
          </cell>
        </row>
        <row r="11">
          <cell r="A11" t="str">
            <v>SAS-2</v>
          </cell>
        </row>
        <row r="12">
          <cell r="A12" t="str">
            <v>SAS-3</v>
          </cell>
        </row>
        <row r="14">
          <cell r="A14">
            <v>0</v>
          </cell>
        </row>
        <row r="15">
          <cell r="A15">
            <v>0</v>
          </cell>
        </row>
        <row r="16">
          <cell r="A16">
            <v>0</v>
          </cell>
        </row>
        <row r="17">
          <cell r="A17">
            <v>0</v>
          </cell>
        </row>
        <row r="18">
          <cell r="A18">
            <v>0</v>
          </cell>
        </row>
        <row r="19">
          <cell r="A19">
            <v>0</v>
          </cell>
        </row>
        <row r="20">
          <cell r="A20">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1"/>
  </sheetPr>
  <dimension ref="A1:CE640"/>
  <sheetViews>
    <sheetView tabSelected="1" zoomScale="85" zoomScaleNormal="85" workbookViewId="0">
      <pane ySplit="5" topLeftCell="A6" activePane="bottomLeft" state="frozen"/>
      <selection pane="bottomLeft" activeCell="A6" sqref="A6"/>
    </sheetView>
  </sheetViews>
  <sheetFormatPr defaultColWidth="9.140625" defaultRowHeight="12.75" x14ac:dyDescent="0.2"/>
  <cols>
    <col min="1" max="1" width="13.5703125" style="7" customWidth="1"/>
    <col min="2" max="2" width="36" style="8" customWidth="1"/>
    <col min="3" max="3" width="18.42578125" style="8" customWidth="1"/>
    <col min="4" max="4" width="20.140625" style="8" customWidth="1"/>
    <col min="5" max="5" width="15.5703125" style="8" customWidth="1"/>
    <col min="6" max="6" width="10.5703125" style="99" customWidth="1"/>
    <col min="7" max="7" width="15.5703125" style="8" customWidth="1"/>
    <col min="8" max="8" width="13.85546875" style="8" customWidth="1"/>
    <col min="9" max="9" width="10.28515625" style="24" customWidth="1"/>
    <col min="10" max="10" width="9.7109375" style="24" customWidth="1"/>
    <col min="11" max="11" width="34" style="39" customWidth="1"/>
    <col min="12" max="12" width="10.7109375" style="40" customWidth="1"/>
    <col min="13" max="13" width="9.140625" style="8" customWidth="1"/>
    <col min="14" max="18" width="10.7109375" style="8" customWidth="1"/>
    <col min="19" max="19" width="23.85546875" style="8" customWidth="1"/>
    <col min="20" max="20" width="45.5703125" style="8" customWidth="1"/>
    <col min="21" max="21" width="38.7109375" style="8" customWidth="1"/>
    <col min="22" max="16384" width="9.140625" style="8"/>
  </cols>
  <sheetData>
    <row r="1" spans="1:83" ht="19.5" customHeight="1" thickTop="1" x14ac:dyDescent="0.25">
      <c r="A1" s="180" t="s">
        <v>228</v>
      </c>
      <c r="B1" s="181"/>
      <c r="C1" s="181"/>
      <c r="D1" s="181"/>
      <c r="E1" s="181"/>
      <c r="F1" s="181"/>
      <c r="G1" s="181"/>
      <c r="H1" s="181"/>
      <c r="I1" s="181"/>
      <c r="J1" s="181"/>
      <c r="K1" s="181"/>
      <c r="L1" s="181"/>
      <c r="M1" s="181"/>
      <c r="N1" s="181"/>
      <c r="O1" s="181"/>
      <c r="P1" s="181"/>
      <c r="Q1" s="181"/>
      <c r="R1" s="181"/>
      <c r="S1" s="181"/>
      <c r="T1" s="182"/>
      <c r="U1" s="41"/>
      <c r="V1" s="41"/>
      <c r="W1" s="42"/>
    </row>
    <row r="2" spans="1:83" s="6" customFormat="1" ht="26.25" customHeight="1" thickBot="1" x14ac:dyDescent="0.3">
      <c r="A2" s="183" t="s">
        <v>231</v>
      </c>
      <c r="B2" s="184"/>
      <c r="C2" s="184"/>
      <c r="D2" s="184"/>
      <c r="E2" s="185"/>
      <c r="F2" s="184"/>
      <c r="G2" s="184"/>
      <c r="H2" s="184"/>
      <c r="I2" s="184"/>
      <c r="J2" s="184"/>
      <c r="K2" s="184"/>
      <c r="L2" s="185"/>
      <c r="M2" s="185"/>
      <c r="N2" s="185"/>
      <c r="O2" s="185"/>
      <c r="P2" s="185"/>
      <c r="Q2" s="185"/>
      <c r="R2" s="185"/>
      <c r="S2" s="185"/>
      <c r="T2" s="186"/>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ht="33" customHeight="1" thickTop="1" thickBot="1" x14ac:dyDescent="0.25">
      <c r="A3" s="59"/>
      <c r="B3" s="60" t="s">
        <v>145</v>
      </c>
      <c r="C3" s="60" t="s">
        <v>146</v>
      </c>
      <c r="D3" s="60" t="s">
        <v>147</v>
      </c>
      <c r="E3" s="87" t="s">
        <v>148</v>
      </c>
      <c r="F3" s="98"/>
      <c r="G3" s="176"/>
      <c r="H3" s="176"/>
      <c r="I3" s="176"/>
      <c r="J3" s="70"/>
      <c r="K3" s="63"/>
      <c r="L3" s="177" t="s">
        <v>89</v>
      </c>
      <c r="M3" s="178"/>
      <c r="N3" s="178"/>
      <c r="O3" s="178"/>
      <c r="P3" s="178"/>
      <c r="Q3" s="178"/>
      <c r="R3" s="179"/>
      <c r="S3" s="187" t="s">
        <v>90</v>
      </c>
      <c r="T3" s="188"/>
      <c r="U3" s="5"/>
    </row>
    <row r="4" spans="1:83" ht="18.75" customHeight="1" thickTop="1" thickBot="1" x14ac:dyDescent="0.3">
      <c r="A4" s="61"/>
      <c r="B4" s="76"/>
      <c r="C4" s="74"/>
      <c r="D4" s="74"/>
      <c r="E4" s="62" t="s">
        <v>94</v>
      </c>
      <c r="F4" s="100" t="str">
        <f>VLOOKUP(E4,'Location, Contract #'!A15:C25,2,FALSE)</f>
        <v>Contract Title</v>
      </c>
      <c r="G4" s="101"/>
      <c r="H4" s="101"/>
      <c r="I4" s="101"/>
      <c r="J4" s="97"/>
      <c r="K4" s="64" t="str">
        <f>IFERROR(VLOOKUP(E4,'Location, Contract #'!A15:C25,3,FALSE)," ")</f>
        <v>Contract Abbrev</v>
      </c>
      <c r="L4" s="173" t="s">
        <v>122</v>
      </c>
      <c r="M4" s="174"/>
      <c r="N4" s="174"/>
      <c r="O4" s="174"/>
      <c r="P4" s="174"/>
      <c r="Q4" s="174"/>
      <c r="R4" s="175"/>
      <c r="S4" s="103" t="s">
        <v>123</v>
      </c>
      <c r="T4" s="102" t="s">
        <v>124</v>
      </c>
      <c r="U4" s="69"/>
      <c r="V4" s="69"/>
      <c r="W4" s="69"/>
      <c r="X4" s="69"/>
      <c r="Y4" s="69"/>
    </row>
    <row r="5" spans="1:83" ht="92.25" customHeight="1" thickTop="1" thickBot="1" x14ac:dyDescent="0.25">
      <c r="A5" s="49" t="s">
        <v>85</v>
      </c>
      <c r="B5" s="50" t="s">
        <v>88</v>
      </c>
      <c r="C5" s="51" t="s">
        <v>43</v>
      </c>
      <c r="D5" s="51" t="s">
        <v>215</v>
      </c>
      <c r="E5" s="52" t="s">
        <v>214</v>
      </c>
      <c r="F5" s="162" t="s">
        <v>237</v>
      </c>
      <c r="G5" s="52" t="s">
        <v>104</v>
      </c>
      <c r="H5" s="51" t="s">
        <v>84</v>
      </c>
      <c r="I5" s="51" t="s">
        <v>117</v>
      </c>
      <c r="J5" s="51" t="s">
        <v>119</v>
      </c>
      <c r="K5" s="53" t="s">
        <v>67</v>
      </c>
      <c r="L5" s="54" t="s">
        <v>132</v>
      </c>
      <c r="M5" s="55" t="s">
        <v>12</v>
      </c>
      <c r="N5" s="56" t="s">
        <v>133</v>
      </c>
      <c r="O5" s="56" t="s">
        <v>134</v>
      </c>
      <c r="P5" s="56" t="s">
        <v>135</v>
      </c>
      <c r="Q5" s="56" t="s">
        <v>136</v>
      </c>
      <c r="R5" s="57" t="s">
        <v>137</v>
      </c>
      <c r="S5" s="58" t="s">
        <v>86</v>
      </c>
      <c r="T5" s="68" t="s">
        <v>87</v>
      </c>
      <c r="U5" s="68" t="s">
        <v>144</v>
      </c>
      <c r="V5" s="40"/>
      <c r="W5" s="40"/>
      <c r="X5" s="40"/>
      <c r="Y5" s="40"/>
    </row>
    <row r="6" spans="1:83" s="96" customFormat="1" ht="15" x14ac:dyDescent="0.25">
      <c r="A6" s="88" t="s">
        <v>65</v>
      </c>
      <c r="B6" s="88" t="str">
        <f>IFERROR(VLOOKUP(A6,'NETL Codes'!$A$1:$B$49,2,FALSE),"")</f>
        <v>All Indirect FTEs</v>
      </c>
      <c r="C6" s="88" t="s">
        <v>211</v>
      </c>
      <c r="D6" s="88" t="s">
        <v>213</v>
      </c>
      <c r="E6" s="88" t="s">
        <v>212</v>
      </c>
      <c r="F6" s="166" t="s">
        <v>232</v>
      </c>
      <c r="G6" s="90" t="s">
        <v>206</v>
      </c>
      <c r="H6" s="89">
        <v>0</v>
      </c>
      <c r="I6" s="90" t="s">
        <v>126</v>
      </c>
      <c r="J6" s="90" t="s">
        <v>121</v>
      </c>
      <c r="K6" s="91"/>
      <c r="L6" s="92">
        <f>IF($I6="A",$H6,0)</f>
        <v>0</v>
      </c>
      <c r="M6" s="93">
        <f>IF($I6="AK",$H6,0)</f>
        <v>0</v>
      </c>
      <c r="N6" s="93">
        <f>IF($I6="P",$H6,0)</f>
        <v>0</v>
      </c>
      <c r="O6" s="93">
        <f>IF($I6="M",$H6,0)</f>
        <v>0</v>
      </c>
      <c r="P6" s="93">
        <f>IF($I6="R",$H6,0)</f>
        <v>0</v>
      </c>
      <c r="Q6" s="93">
        <f>IF($I6="H",$H6,0)</f>
        <v>0</v>
      </c>
      <c r="R6" s="93">
        <f>IF($I6="O",$H6,0)</f>
        <v>0</v>
      </c>
      <c r="S6" s="94" t="str">
        <f>IFERROR(VLOOKUP(G6,'Company Key'!A$8:C$19,2,FALSE)," ")</f>
        <v>ABC</v>
      </c>
      <c r="T6" s="95" t="str">
        <f>IFERROR(VLOOKUP(G6,'Company Key'!A$8:C$19,3,FALSE)," ")</f>
        <v>ABC Company Name</v>
      </c>
      <c r="U6" s="95" t="str">
        <f>D6&amp;", "&amp;E6&amp;"  / "&amp;C6&amp;": "&amp;" "&amp;"["&amp;G6&amp;"]"</f>
        <v>Doe, J  / Engineer:  [ABC-1]</v>
      </c>
    </row>
    <row r="7" spans="1:83" ht="15" x14ac:dyDescent="0.25">
      <c r="A7" s="167"/>
      <c r="B7" s="167" t="str">
        <f>IFERROR(VLOOKUP(A7,'NETL Codes'!$A$1:$B$49,2,FALSE),"")</f>
        <v/>
      </c>
      <c r="C7" s="167"/>
      <c r="D7" s="167"/>
      <c r="E7" s="167"/>
      <c r="F7" s="166" t="s">
        <v>232</v>
      </c>
      <c r="G7" s="167"/>
      <c r="H7" s="168"/>
      <c r="I7" s="169"/>
      <c r="J7" s="169"/>
      <c r="K7" s="170"/>
      <c r="L7" s="78">
        <f t="shared" ref="L7:L151" si="0">IF($I7="A",$H7,0)</f>
        <v>0</v>
      </c>
      <c r="M7" s="79">
        <f t="shared" ref="M7:M151" si="1">IF($I7="AK",$H7,0)</f>
        <v>0</v>
      </c>
      <c r="N7" s="79">
        <f t="shared" ref="N7:N151" si="2">IF($I7="P",$H7,0)</f>
        <v>0</v>
      </c>
      <c r="O7" s="79">
        <f t="shared" ref="O7:O151" si="3">IF($I7="M",$H7,0)</f>
        <v>0</v>
      </c>
      <c r="P7" s="79">
        <f t="shared" ref="P7:P151" si="4">IF($I7="R",$H7,0)</f>
        <v>0</v>
      </c>
      <c r="Q7" s="79">
        <f t="shared" ref="Q7:Q151" si="5">IF($I7="H",$H7,0)</f>
        <v>0</v>
      </c>
      <c r="R7" s="79">
        <f t="shared" ref="R7:R151" si="6">IF($I7="O",$H7,0)</f>
        <v>0</v>
      </c>
      <c r="S7" s="94" t="str">
        <f>IFERROR(VLOOKUP(G7,'Company Key'!A$8:C$19,2,FALSE)," ")</f>
        <v xml:space="preserve"> </v>
      </c>
      <c r="T7" s="43" t="str">
        <f>IFERROR(VLOOKUP(G7,'Company Key'!A$8:C$19,3,FALSE)," ")</f>
        <v xml:space="preserve"> </v>
      </c>
      <c r="U7" s="43" t="str">
        <f t="shared" ref="U7:U41" si="7">D7&amp;", "&amp;E7&amp;"  / "&amp;C7&amp;": "&amp;" "&amp;"["&amp;G7&amp;"]"</f>
        <v>,   / :  []</v>
      </c>
    </row>
    <row r="8" spans="1:83" ht="15" x14ac:dyDescent="0.25">
      <c r="A8" s="167"/>
      <c r="B8" s="167" t="str">
        <f>IFERROR(VLOOKUP(A8,'NETL Codes'!$A$1:$B$49,2,FALSE),"")</f>
        <v/>
      </c>
      <c r="C8" s="167"/>
      <c r="D8" s="167"/>
      <c r="E8" s="167"/>
      <c r="F8" s="166" t="s">
        <v>232</v>
      </c>
      <c r="G8" s="167"/>
      <c r="H8" s="168"/>
      <c r="I8" s="169"/>
      <c r="J8" s="169"/>
      <c r="K8" s="170"/>
      <c r="L8" s="78">
        <f t="shared" si="0"/>
        <v>0</v>
      </c>
      <c r="M8" s="79">
        <f t="shared" si="1"/>
        <v>0</v>
      </c>
      <c r="N8" s="79">
        <f t="shared" si="2"/>
        <v>0</v>
      </c>
      <c r="O8" s="79">
        <f t="shared" si="3"/>
        <v>0</v>
      </c>
      <c r="P8" s="79">
        <f t="shared" si="4"/>
        <v>0</v>
      </c>
      <c r="Q8" s="79">
        <f t="shared" si="5"/>
        <v>0</v>
      </c>
      <c r="R8" s="79">
        <f t="shared" si="6"/>
        <v>0</v>
      </c>
      <c r="S8" s="94" t="str">
        <f>IFERROR(VLOOKUP(G8,'Company Key'!A$8:C$19,2,FALSE)," ")</f>
        <v xml:space="preserve"> </v>
      </c>
      <c r="T8" s="43" t="str">
        <f>IFERROR(VLOOKUP(G8,'Company Key'!A$8:C$19,3,FALSE)," ")</f>
        <v xml:space="preserve"> </v>
      </c>
      <c r="U8" s="43" t="str">
        <f t="shared" si="7"/>
        <v>,   / :  []</v>
      </c>
    </row>
    <row r="9" spans="1:83" ht="15" x14ac:dyDescent="0.25">
      <c r="A9" s="167"/>
      <c r="B9" s="167" t="str">
        <f>IFERROR(VLOOKUP(A9,'NETL Codes'!$A$1:$B$49,2,FALSE),"")</f>
        <v/>
      </c>
      <c r="C9" s="167"/>
      <c r="D9" s="167"/>
      <c r="E9" s="167"/>
      <c r="F9" s="166" t="s">
        <v>232</v>
      </c>
      <c r="G9" s="167"/>
      <c r="H9" s="168"/>
      <c r="I9" s="169"/>
      <c r="J9" s="169"/>
      <c r="K9" s="170"/>
      <c r="L9" s="78">
        <f t="shared" si="0"/>
        <v>0</v>
      </c>
      <c r="M9" s="79">
        <f t="shared" si="1"/>
        <v>0</v>
      </c>
      <c r="N9" s="79">
        <f t="shared" si="2"/>
        <v>0</v>
      </c>
      <c r="O9" s="79">
        <f t="shared" si="3"/>
        <v>0</v>
      </c>
      <c r="P9" s="79">
        <f t="shared" si="4"/>
        <v>0</v>
      </c>
      <c r="Q9" s="79">
        <f t="shared" si="5"/>
        <v>0</v>
      </c>
      <c r="R9" s="79">
        <f t="shared" si="6"/>
        <v>0</v>
      </c>
      <c r="S9" s="94" t="str">
        <f>IFERROR(VLOOKUP(G9,'Company Key'!A$8:C$19,2,FALSE)," ")</f>
        <v xml:space="preserve"> </v>
      </c>
      <c r="T9" s="43" t="str">
        <f>IFERROR(VLOOKUP(G9,'Company Key'!A$8:C$19,3,FALSE)," ")</f>
        <v xml:space="preserve"> </v>
      </c>
      <c r="U9" s="43" t="str">
        <f t="shared" si="7"/>
        <v>,   / :  []</v>
      </c>
    </row>
    <row r="10" spans="1:83" ht="15" x14ac:dyDescent="0.25">
      <c r="A10" s="167"/>
      <c r="B10" s="167" t="str">
        <f>IFERROR(VLOOKUP(A10,'NETL Codes'!$A$1:$B$49,2,FALSE),"")</f>
        <v/>
      </c>
      <c r="C10" s="167"/>
      <c r="D10" s="167"/>
      <c r="E10" s="167"/>
      <c r="F10" s="166" t="s">
        <v>232</v>
      </c>
      <c r="G10" s="167"/>
      <c r="H10" s="168"/>
      <c r="I10" s="169"/>
      <c r="J10" s="169"/>
      <c r="K10" s="170"/>
      <c r="L10" s="78">
        <f t="shared" si="0"/>
        <v>0</v>
      </c>
      <c r="M10" s="79">
        <f t="shared" si="1"/>
        <v>0</v>
      </c>
      <c r="N10" s="79">
        <f t="shared" si="2"/>
        <v>0</v>
      </c>
      <c r="O10" s="79">
        <f t="shared" si="3"/>
        <v>0</v>
      </c>
      <c r="P10" s="79">
        <f t="shared" si="4"/>
        <v>0</v>
      </c>
      <c r="Q10" s="79">
        <f t="shared" si="5"/>
        <v>0</v>
      </c>
      <c r="R10" s="79">
        <f t="shared" si="6"/>
        <v>0</v>
      </c>
      <c r="S10" s="94" t="str">
        <f>IFERROR(VLOOKUP(G10,'Company Key'!A$8:C$19,2,FALSE)," ")</f>
        <v xml:space="preserve"> </v>
      </c>
      <c r="T10" s="43" t="str">
        <f>IFERROR(VLOOKUP(G10,'Company Key'!A$8:C$19,3,FALSE)," ")</f>
        <v xml:space="preserve"> </v>
      </c>
      <c r="U10" s="43" t="str">
        <f t="shared" si="7"/>
        <v>,   / :  []</v>
      </c>
    </row>
    <row r="11" spans="1:83" ht="15" x14ac:dyDescent="0.25">
      <c r="A11" s="167"/>
      <c r="B11" s="167" t="str">
        <f>IFERROR(VLOOKUP(A11,'NETL Codes'!$A$1:$B$49,2,FALSE),"")</f>
        <v/>
      </c>
      <c r="C11" s="167"/>
      <c r="D11" s="167"/>
      <c r="E11" s="167"/>
      <c r="F11" s="166" t="s">
        <v>232</v>
      </c>
      <c r="G11" s="167"/>
      <c r="H11" s="168"/>
      <c r="I11" s="169"/>
      <c r="J11" s="169"/>
      <c r="K11" s="170"/>
      <c r="L11" s="78">
        <f t="shared" si="0"/>
        <v>0</v>
      </c>
      <c r="M11" s="79">
        <f t="shared" si="1"/>
        <v>0</v>
      </c>
      <c r="N11" s="79">
        <f t="shared" si="2"/>
        <v>0</v>
      </c>
      <c r="O11" s="79">
        <f t="shared" si="3"/>
        <v>0</v>
      </c>
      <c r="P11" s="79">
        <f t="shared" si="4"/>
        <v>0</v>
      </c>
      <c r="Q11" s="79">
        <f t="shared" si="5"/>
        <v>0</v>
      </c>
      <c r="R11" s="79">
        <f t="shared" si="6"/>
        <v>0</v>
      </c>
      <c r="S11" s="94" t="str">
        <f>IFERROR(VLOOKUP(G11,'Company Key'!A$8:C$19,2,FALSE)," ")</f>
        <v xml:space="preserve"> </v>
      </c>
      <c r="T11" s="43" t="str">
        <f>IFERROR(VLOOKUP(G11,'Company Key'!A$8:C$19,3,FALSE)," ")</f>
        <v xml:space="preserve"> </v>
      </c>
      <c r="U11" s="43" t="str">
        <f t="shared" si="7"/>
        <v>,   / :  []</v>
      </c>
    </row>
    <row r="12" spans="1:83" ht="15" x14ac:dyDescent="0.25">
      <c r="A12" s="167"/>
      <c r="B12" s="167" t="str">
        <f>IFERROR(VLOOKUP(A12,'NETL Codes'!$A$1:$B$49,2,FALSE),"")</f>
        <v/>
      </c>
      <c r="C12" s="167"/>
      <c r="D12" s="167"/>
      <c r="E12" s="167"/>
      <c r="F12" s="166" t="s">
        <v>232</v>
      </c>
      <c r="G12" s="167"/>
      <c r="H12" s="168"/>
      <c r="I12" s="169"/>
      <c r="J12" s="169"/>
      <c r="K12" s="170"/>
      <c r="L12" s="78">
        <f t="shared" si="0"/>
        <v>0</v>
      </c>
      <c r="M12" s="79">
        <f t="shared" si="1"/>
        <v>0</v>
      </c>
      <c r="N12" s="79">
        <f t="shared" si="2"/>
        <v>0</v>
      </c>
      <c r="O12" s="79">
        <f t="shared" si="3"/>
        <v>0</v>
      </c>
      <c r="P12" s="79">
        <f t="shared" si="4"/>
        <v>0</v>
      </c>
      <c r="Q12" s="79">
        <f t="shared" si="5"/>
        <v>0</v>
      </c>
      <c r="R12" s="79">
        <f t="shared" si="6"/>
        <v>0</v>
      </c>
      <c r="S12" s="94" t="str">
        <f>IFERROR(VLOOKUP(G12,'Company Key'!A$8:C$19,2,FALSE)," ")</f>
        <v xml:space="preserve"> </v>
      </c>
      <c r="T12" s="43" t="str">
        <f>IFERROR(VLOOKUP(G12,'Company Key'!A$8:C$19,3,FALSE)," ")</f>
        <v xml:space="preserve"> </v>
      </c>
      <c r="U12" s="43" t="str">
        <f t="shared" si="7"/>
        <v>,   / :  []</v>
      </c>
    </row>
    <row r="13" spans="1:83" ht="15" x14ac:dyDescent="0.25">
      <c r="A13" s="167"/>
      <c r="B13" s="167" t="str">
        <f>IFERROR(VLOOKUP(A13,'NETL Codes'!$A$1:$B$49,2,FALSE),"")</f>
        <v/>
      </c>
      <c r="C13" s="167"/>
      <c r="D13" s="167"/>
      <c r="E13" s="167"/>
      <c r="F13" s="166" t="s">
        <v>232</v>
      </c>
      <c r="G13" s="167"/>
      <c r="H13" s="168"/>
      <c r="I13" s="169"/>
      <c r="J13" s="169"/>
      <c r="K13" s="170"/>
      <c r="L13" s="78">
        <f t="shared" si="0"/>
        <v>0</v>
      </c>
      <c r="M13" s="79">
        <f t="shared" si="1"/>
        <v>0</v>
      </c>
      <c r="N13" s="79">
        <f t="shared" si="2"/>
        <v>0</v>
      </c>
      <c r="O13" s="79">
        <f t="shared" si="3"/>
        <v>0</v>
      </c>
      <c r="P13" s="79">
        <f t="shared" si="4"/>
        <v>0</v>
      </c>
      <c r="Q13" s="79">
        <f t="shared" si="5"/>
        <v>0</v>
      </c>
      <c r="R13" s="79">
        <f t="shared" si="6"/>
        <v>0</v>
      </c>
      <c r="S13" s="94" t="str">
        <f>IFERROR(VLOOKUP(G13,'Company Key'!A$8:C$19,2,FALSE)," ")</f>
        <v xml:space="preserve"> </v>
      </c>
      <c r="T13" s="43" t="str">
        <f>IFERROR(VLOOKUP(G13,'Company Key'!A$8:C$19,3,FALSE)," ")</f>
        <v xml:space="preserve"> </v>
      </c>
      <c r="U13" s="43" t="str">
        <f t="shared" si="7"/>
        <v>,   / :  []</v>
      </c>
    </row>
    <row r="14" spans="1:83" ht="15" x14ac:dyDescent="0.25">
      <c r="A14" s="167"/>
      <c r="B14" s="167" t="str">
        <f>IFERROR(VLOOKUP(A14,'NETL Codes'!$A$1:$B$49,2,FALSE),"")</f>
        <v/>
      </c>
      <c r="C14" s="167"/>
      <c r="D14" s="167"/>
      <c r="E14" s="167"/>
      <c r="F14" s="166" t="s">
        <v>232</v>
      </c>
      <c r="G14" s="167"/>
      <c r="H14" s="168"/>
      <c r="I14" s="169"/>
      <c r="J14" s="169"/>
      <c r="K14" s="170"/>
      <c r="L14" s="78">
        <f t="shared" si="0"/>
        <v>0</v>
      </c>
      <c r="M14" s="79">
        <f t="shared" si="1"/>
        <v>0</v>
      </c>
      <c r="N14" s="79">
        <f t="shared" si="2"/>
        <v>0</v>
      </c>
      <c r="O14" s="79">
        <f t="shared" si="3"/>
        <v>0</v>
      </c>
      <c r="P14" s="79">
        <f t="shared" si="4"/>
        <v>0</v>
      </c>
      <c r="Q14" s="79">
        <f t="shared" si="5"/>
        <v>0</v>
      </c>
      <c r="R14" s="79">
        <f t="shared" si="6"/>
        <v>0</v>
      </c>
      <c r="S14" s="94" t="str">
        <f>IFERROR(VLOOKUP(G14,'Company Key'!A$8:C$19,2,FALSE)," ")</f>
        <v xml:space="preserve"> </v>
      </c>
      <c r="T14" s="43" t="str">
        <f>IFERROR(VLOOKUP(G14,'Company Key'!A$8:C$19,3,FALSE)," ")</f>
        <v xml:space="preserve"> </v>
      </c>
      <c r="U14" s="43" t="str">
        <f t="shared" si="7"/>
        <v>,   / :  []</v>
      </c>
    </row>
    <row r="15" spans="1:83" ht="15" x14ac:dyDescent="0.25">
      <c r="A15" s="167"/>
      <c r="B15" s="167" t="str">
        <f>IFERROR(VLOOKUP(A15,'NETL Codes'!$A$1:$B$49,2,FALSE),"")</f>
        <v/>
      </c>
      <c r="C15" s="167"/>
      <c r="D15" s="167"/>
      <c r="E15" s="167"/>
      <c r="F15" s="166" t="s">
        <v>232</v>
      </c>
      <c r="G15" s="167"/>
      <c r="H15" s="168"/>
      <c r="I15" s="169"/>
      <c r="J15" s="169"/>
      <c r="K15" s="170"/>
      <c r="L15" s="78">
        <f t="shared" si="0"/>
        <v>0</v>
      </c>
      <c r="M15" s="79">
        <f t="shared" si="1"/>
        <v>0</v>
      </c>
      <c r="N15" s="79">
        <f t="shared" si="2"/>
        <v>0</v>
      </c>
      <c r="O15" s="79">
        <f t="shared" si="3"/>
        <v>0</v>
      </c>
      <c r="P15" s="79">
        <f t="shared" si="4"/>
        <v>0</v>
      </c>
      <c r="Q15" s="79">
        <f t="shared" si="5"/>
        <v>0</v>
      </c>
      <c r="R15" s="79">
        <f t="shared" si="6"/>
        <v>0</v>
      </c>
      <c r="S15" s="94" t="str">
        <f>IFERROR(VLOOKUP(G15,'Company Key'!A$8:C$19,2,FALSE)," ")</f>
        <v xml:space="preserve"> </v>
      </c>
      <c r="T15" s="43" t="str">
        <f>IFERROR(VLOOKUP(G15,'Company Key'!A$8:C$19,3,FALSE)," ")</f>
        <v xml:space="preserve"> </v>
      </c>
      <c r="U15" s="43" t="str">
        <f t="shared" si="7"/>
        <v>,   / :  []</v>
      </c>
    </row>
    <row r="16" spans="1:83" ht="15" x14ac:dyDescent="0.25">
      <c r="A16" s="167"/>
      <c r="B16" s="167" t="str">
        <f>IFERROR(VLOOKUP(A16,'NETL Codes'!$A$1:$B$49,2,FALSE),"")</f>
        <v/>
      </c>
      <c r="C16" s="167"/>
      <c r="D16" s="167"/>
      <c r="E16" s="167"/>
      <c r="F16" s="166" t="s">
        <v>232</v>
      </c>
      <c r="G16" s="167"/>
      <c r="H16" s="168"/>
      <c r="I16" s="169"/>
      <c r="J16" s="169"/>
      <c r="K16" s="170"/>
      <c r="L16" s="78">
        <f t="shared" si="0"/>
        <v>0</v>
      </c>
      <c r="M16" s="79">
        <f t="shared" si="1"/>
        <v>0</v>
      </c>
      <c r="N16" s="79">
        <f t="shared" si="2"/>
        <v>0</v>
      </c>
      <c r="O16" s="79">
        <f t="shared" si="3"/>
        <v>0</v>
      </c>
      <c r="P16" s="79">
        <f t="shared" si="4"/>
        <v>0</v>
      </c>
      <c r="Q16" s="79">
        <f t="shared" si="5"/>
        <v>0</v>
      </c>
      <c r="R16" s="79">
        <f t="shared" si="6"/>
        <v>0</v>
      </c>
      <c r="S16" s="94" t="str">
        <f>IFERROR(VLOOKUP(G16,'Company Key'!A$8:C$19,2,FALSE)," ")</f>
        <v xml:space="preserve"> </v>
      </c>
      <c r="T16" s="43" t="str">
        <f>IFERROR(VLOOKUP(G16,'Company Key'!A$8:C$19,3,FALSE)," ")</f>
        <v xml:space="preserve"> </v>
      </c>
      <c r="U16" s="43" t="str">
        <f t="shared" si="7"/>
        <v>,   / :  []</v>
      </c>
    </row>
    <row r="17" spans="1:21" ht="15" x14ac:dyDescent="0.25">
      <c r="A17" s="167"/>
      <c r="B17" s="167" t="str">
        <f>IFERROR(VLOOKUP(A17,'NETL Codes'!$A$1:$B$49,2,FALSE),"")</f>
        <v/>
      </c>
      <c r="C17" s="167"/>
      <c r="D17" s="167"/>
      <c r="E17" s="167"/>
      <c r="F17" s="166" t="s">
        <v>232</v>
      </c>
      <c r="G17" s="167"/>
      <c r="H17" s="168"/>
      <c r="I17" s="169"/>
      <c r="J17" s="169"/>
      <c r="K17" s="170"/>
      <c r="L17" s="78">
        <f t="shared" si="0"/>
        <v>0</v>
      </c>
      <c r="M17" s="79">
        <f t="shared" si="1"/>
        <v>0</v>
      </c>
      <c r="N17" s="79">
        <f t="shared" si="2"/>
        <v>0</v>
      </c>
      <c r="O17" s="79">
        <f t="shared" si="3"/>
        <v>0</v>
      </c>
      <c r="P17" s="79">
        <f t="shared" si="4"/>
        <v>0</v>
      </c>
      <c r="Q17" s="79">
        <f t="shared" si="5"/>
        <v>0</v>
      </c>
      <c r="R17" s="79">
        <f t="shared" si="6"/>
        <v>0</v>
      </c>
      <c r="S17" s="94" t="str">
        <f>IFERROR(VLOOKUP(G17,'Company Key'!A$8:C$19,2,FALSE)," ")</f>
        <v xml:space="preserve"> </v>
      </c>
      <c r="T17" s="43" t="str">
        <f>IFERROR(VLOOKUP(G17,'Company Key'!A$8:C$19,3,FALSE)," ")</f>
        <v xml:space="preserve"> </v>
      </c>
      <c r="U17" s="43" t="str">
        <f t="shared" si="7"/>
        <v>,   / :  []</v>
      </c>
    </row>
    <row r="18" spans="1:21" ht="15" x14ac:dyDescent="0.25">
      <c r="A18" s="167"/>
      <c r="B18" s="167" t="str">
        <f>IFERROR(VLOOKUP(A18,'NETL Codes'!$A$1:$B$49,2,FALSE),"")</f>
        <v/>
      </c>
      <c r="C18" s="167"/>
      <c r="D18" s="167"/>
      <c r="E18" s="167"/>
      <c r="F18" s="166" t="s">
        <v>232</v>
      </c>
      <c r="G18" s="167"/>
      <c r="H18" s="168"/>
      <c r="I18" s="169"/>
      <c r="J18" s="169"/>
      <c r="K18" s="170"/>
      <c r="L18" s="78">
        <f t="shared" si="0"/>
        <v>0</v>
      </c>
      <c r="M18" s="79">
        <f t="shared" si="1"/>
        <v>0</v>
      </c>
      <c r="N18" s="79">
        <f t="shared" si="2"/>
        <v>0</v>
      </c>
      <c r="O18" s="79">
        <f t="shared" si="3"/>
        <v>0</v>
      </c>
      <c r="P18" s="79">
        <f t="shared" si="4"/>
        <v>0</v>
      </c>
      <c r="Q18" s="79">
        <f t="shared" si="5"/>
        <v>0</v>
      </c>
      <c r="R18" s="79">
        <f t="shared" si="6"/>
        <v>0</v>
      </c>
      <c r="S18" s="94" t="str">
        <f>IFERROR(VLOOKUP(G18,'Company Key'!A$8:C$19,2,FALSE)," ")</f>
        <v xml:space="preserve"> </v>
      </c>
      <c r="T18" s="43" t="str">
        <f>IFERROR(VLOOKUP(G18,'Company Key'!A$8:C$19,3,FALSE)," ")</f>
        <v xml:space="preserve"> </v>
      </c>
      <c r="U18" s="43" t="str">
        <f t="shared" si="7"/>
        <v>,   / :  []</v>
      </c>
    </row>
    <row r="19" spans="1:21" ht="15" x14ac:dyDescent="0.25">
      <c r="A19" s="167"/>
      <c r="B19" s="167" t="str">
        <f>IFERROR(VLOOKUP(A19,'NETL Codes'!$A$1:$B$49,2,FALSE),"")</f>
        <v/>
      </c>
      <c r="C19" s="167"/>
      <c r="D19" s="167"/>
      <c r="E19" s="167"/>
      <c r="F19" s="166" t="s">
        <v>232</v>
      </c>
      <c r="G19" s="167"/>
      <c r="H19" s="168"/>
      <c r="I19" s="169"/>
      <c r="J19" s="169"/>
      <c r="K19" s="170"/>
      <c r="L19" s="78">
        <f t="shared" si="0"/>
        <v>0</v>
      </c>
      <c r="M19" s="79">
        <f t="shared" si="1"/>
        <v>0</v>
      </c>
      <c r="N19" s="79">
        <f t="shared" si="2"/>
        <v>0</v>
      </c>
      <c r="O19" s="79">
        <f t="shared" si="3"/>
        <v>0</v>
      </c>
      <c r="P19" s="79">
        <f t="shared" si="4"/>
        <v>0</v>
      </c>
      <c r="Q19" s="79">
        <f t="shared" si="5"/>
        <v>0</v>
      </c>
      <c r="R19" s="79">
        <f t="shared" si="6"/>
        <v>0</v>
      </c>
      <c r="S19" s="94" t="str">
        <f>IFERROR(VLOOKUP(G19,'Company Key'!A$8:C$19,2,FALSE)," ")</f>
        <v xml:space="preserve"> </v>
      </c>
      <c r="T19" s="43" t="str">
        <f>IFERROR(VLOOKUP(G19,'Company Key'!A$8:C$19,3,FALSE)," ")</f>
        <v xml:space="preserve"> </v>
      </c>
      <c r="U19" s="43" t="str">
        <f t="shared" si="7"/>
        <v>,   / :  []</v>
      </c>
    </row>
    <row r="20" spans="1:21" ht="15" x14ac:dyDescent="0.25">
      <c r="A20" s="167"/>
      <c r="B20" s="167" t="str">
        <f>IFERROR(VLOOKUP(A20,'NETL Codes'!$A$1:$B$49,2,FALSE),"")</f>
        <v/>
      </c>
      <c r="C20" s="167"/>
      <c r="D20" s="167"/>
      <c r="E20" s="167"/>
      <c r="F20" s="166" t="s">
        <v>232</v>
      </c>
      <c r="G20" s="167"/>
      <c r="H20" s="168"/>
      <c r="I20" s="169"/>
      <c r="J20" s="169"/>
      <c r="K20" s="170"/>
      <c r="L20" s="78">
        <f t="shared" si="0"/>
        <v>0</v>
      </c>
      <c r="M20" s="79">
        <f t="shared" si="1"/>
        <v>0</v>
      </c>
      <c r="N20" s="79">
        <f t="shared" si="2"/>
        <v>0</v>
      </c>
      <c r="O20" s="79">
        <f t="shared" si="3"/>
        <v>0</v>
      </c>
      <c r="P20" s="79">
        <f t="shared" si="4"/>
        <v>0</v>
      </c>
      <c r="Q20" s="79">
        <f t="shared" si="5"/>
        <v>0</v>
      </c>
      <c r="R20" s="79">
        <f t="shared" si="6"/>
        <v>0</v>
      </c>
      <c r="S20" s="94" t="str">
        <f>IFERROR(VLOOKUP(G20,'Company Key'!A$8:C$19,2,FALSE)," ")</f>
        <v xml:space="preserve"> </v>
      </c>
      <c r="T20" s="43" t="str">
        <f>IFERROR(VLOOKUP(G20,'Company Key'!A$8:C$19,3,FALSE)," ")</f>
        <v xml:space="preserve"> </v>
      </c>
      <c r="U20" s="43" t="str">
        <f t="shared" si="7"/>
        <v>,   / :  []</v>
      </c>
    </row>
    <row r="21" spans="1:21" ht="15" x14ac:dyDescent="0.25">
      <c r="A21" s="167"/>
      <c r="B21" s="167" t="str">
        <f>IFERROR(VLOOKUP(A21,'NETL Codes'!$A$1:$B$49,2,FALSE),"")</f>
        <v/>
      </c>
      <c r="C21" s="167"/>
      <c r="D21" s="167"/>
      <c r="E21" s="167"/>
      <c r="F21" s="166" t="s">
        <v>232</v>
      </c>
      <c r="G21" s="167"/>
      <c r="H21" s="168"/>
      <c r="I21" s="169"/>
      <c r="J21" s="169"/>
      <c r="K21" s="170"/>
      <c r="L21" s="78">
        <f t="shared" si="0"/>
        <v>0</v>
      </c>
      <c r="M21" s="79">
        <f t="shared" si="1"/>
        <v>0</v>
      </c>
      <c r="N21" s="79">
        <f t="shared" si="2"/>
        <v>0</v>
      </c>
      <c r="O21" s="79">
        <f t="shared" si="3"/>
        <v>0</v>
      </c>
      <c r="P21" s="79">
        <f t="shared" si="4"/>
        <v>0</v>
      </c>
      <c r="Q21" s="79">
        <f t="shared" si="5"/>
        <v>0</v>
      </c>
      <c r="R21" s="79">
        <f t="shared" si="6"/>
        <v>0</v>
      </c>
      <c r="S21" s="94" t="str">
        <f>IFERROR(VLOOKUP(G21,'Company Key'!A$8:C$19,2,FALSE)," ")</f>
        <v xml:space="preserve"> </v>
      </c>
      <c r="T21" s="43" t="str">
        <f>IFERROR(VLOOKUP(G21,'Company Key'!A$8:C$19,3,FALSE)," ")</f>
        <v xml:space="preserve"> </v>
      </c>
      <c r="U21" s="43" t="str">
        <f t="shared" si="7"/>
        <v>,   / :  []</v>
      </c>
    </row>
    <row r="22" spans="1:21" ht="15" x14ac:dyDescent="0.25">
      <c r="A22" s="167"/>
      <c r="B22" s="167" t="str">
        <f>IFERROR(VLOOKUP(A22,'NETL Codes'!$A$1:$B$49,2,FALSE),"")</f>
        <v/>
      </c>
      <c r="C22" s="167"/>
      <c r="D22" s="167"/>
      <c r="E22" s="167"/>
      <c r="F22" s="166" t="s">
        <v>232</v>
      </c>
      <c r="G22" s="167"/>
      <c r="H22" s="168"/>
      <c r="I22" s="169"/>
      <c r="J22" s="169"/>
      <c r="K22" s="170"/>
      <c r="L22" s="78">
        <f t="shared" si="0"/>
        <v>0</v>
      </c>
      <c r="M22" s="79">
        <f t="shared" si="1"/>
        <v>0</v>
      </c>
      <c r="N22" s="79">
        <f t="shared" si="2"/>
        <v>0</v>
      </c>
      <c r="O22" s="79">
        <f t="shared" si="3"/>
        <v>0</v>
      </c>
      <c r="P22" s="79">
        <f t="shared" si="4"/>
        <v>0</v>
      </c>
      <c r="Q22" s="79">
        <f t="shared" si="5"/>
        <v>0</v>
      </c>
      <c r="R22" s="79">
        <f t="shared" si="6"/>
        <v>0</v>
      </c>
      <c r="S22" s="94" t="str">
        <f>IFERROR(VLOOKUP(G22,'Company Key'!A$8:C$19,2,FALSE)," ")</f>
        <v xml:space="preserve"> </v>
      </c>
      <c r="T22" s="43" t="str">
        <f>IFERROR(VLOOKUP(G22,'Company Key'!A$8:C$19,3,FALSE)," ")</f>
        <v xml:space="preserve"> </v>
      </c>
      <c r="U22" s="43" t="str">
        <f t="shared" si="7"/>
        <v>,   / :  []</v>
      </c>
    </row>
    <row r="23" spans="1:21" ht="15" x14ac:dyDescent="0.25">
      <c r="A23" s="167"/>
      <c r="B23" s="167" t="str">
        <f>IFERROR(VLOOKUP(A23,'NETL Codes'!$A$1:$B$49,2,FALSE),"")</f>
        <v/>
      </c>
      <c r="C23" s="167"/>
      <c r="D23" s="167"/>
      <c r="E23" s="167"/>
      <c r="F23" s="166" t="s">
        <v>232</v>
      </c>
      <c r="G23" s="167"/>
      <c r="H23" s="168"/>
      <c r="I23" s="169"/>
      <c r="J23" s="169"/>
      <c r="K23" s="170"/>
      <c r="L23" s="78">
        <f t="shared" si="0"/>
        <v>0</v>
      </c>
      <c r="M23" s="79">
        <f t="shared" si="1"/>
        <v>0</v>
      </c>
      <c r="N23" s="79">
        <f t="shared" si="2"/>
        <v>0</v>
      </c>
      <c r="O23" s="79">
        <f t="shared" si="3"/>
        <v>0</v>
      </c>
      <c r="P23" s="79">
        <f t="shared" si="4"/>
        <v>0</v>
      </c>
      <c r="Q23" s="79">
        <f t="shared" si="5"/>
        <v>0</v>
      </c>
      <c r="R23" s="79">
        <f t="shared" si="6"/>
        <v>0</v>
      </c>
      <c r="S23" s="94" t="str">
        <f>IFERROR(VLOOKUP(G23,'Company Key'!A$8:C$19,2,FALSE)," ")</f>
        <v xml:space="preserve"> </v>
      </c>
      <c r="T23" s="43" t="str">
        <f>IFERROR(VLOOKUP(G23,'Company Key'!A$8:C$19,3,FALSE)," ")</f>
        <v xml:space="preserve"> </v>
      </c>
      <c r="U23" s="43" t="str">
        <f t="shared" si="7"/>
        <v>,   / :  []</v>
      </c>
    </row>
    <row r="24" spans="1:21" ht="15" x14ac:dyDescent="0.25">
      <c r="A24" s="167"/>
      <c r="B24" s="167" t="str">
        <f>IFERROR(VLOOKUP(A24,'NETL Codes'!$A$1:$B$49,2,FALSE),"")</f>
        <v/>
      </c>
      <c r="C24" s="167"/>
      <c r="D24" s="167"/>
      <c r="E24" s="167"/>
      <c r="F24" s="166" t="s">
        <v>232</v>
      </c>
      <c r="G24" s="167"/>
      <c r="H24" s="168"/>
      <c r="I24" s="169"/>
      <c r="J24" s="169"/>
      <c r="K24" s="170"/>
      <c r="L24" s="78">
        <f t="shared" si="0"/>
        <v>0</v>
      </c>
      <c r="M24" s="79">
        <f t="shared" si="1"/>
        <v>0</v>
      </c>
      <c r="N24" s="79">
        <f t="shared" si="2"/>
        <v>0</v>
      </c>
      <c r="O24" s="79">
        <f t="shared" si="3"/>
        <v>0</v>
      </c>
      <c r="P24" s="79">
        <f t="shared" si="4"/>
        <v>0</v>
      </c>
      <c r="Q24" s="79">
        <f t="shared" si="5"/>
        <v>0</v>
      </c>
      <c r="R24" s="79">
        <f t="shared" si="6"/>
        <v>0</v>
      </c>
      <c r="S24" s="94" t="str">
        <f>IFERROR(VLOOKUP(G24,'Company Key'!A$8:C$19,2,FALSE)," ")</f>
        <v xml:space="preserve"> </v>
      </c>
      <c r="T24" s="43" t="str">
        <f>IFERROR(VLOOKUP(G24,'Company Key'!A$8:C$19,3,FALSE)," ")</f>
        <v xml:space="preserve"> </v>
      </c>
      <c r="U24" s="43" t="str">
        <f t="shared" si="7"/>
        <v>,   / :  []</v>
      </c>
    </row>
    <row r="25" spans="1:21" ht="15" x14ac:dyDescent="0.25">
      <c r="A25" s="167"/>
      <c r="B25" s="167" t="str">
        <f>IFERROR(VLOOKUP(A25,'NETL Codes'!$A$1:$B$49,2,FALSE),"")</f>
        <v/>
      </c>
      <c r="C25" s="167"/>
      <c r="D25" s="167"/>
      <c r="E25" s="167"/>
      <c r="F25" s="166" t="s">
        <v>232</v>
      </c>
      <c r="G25" s="167"/>
      <c r="H25" s="168"/>
      <c r="I25" s="169"/>
      <c r="J25" s="169"/>
      <c r="K25" s="170"/>
      <c r="L25" s="78">
        <f t="shared" si="0"/>
        <v>0</v>
      </c>
      <c r="M25" s="79">
        <f t="shared" si="1"/>
        <v>0</v>
      </c>
      <c r="N25" s="79">
        <f t="shared" si="2"/>
        <v>0</v>
      </c>
      <c r="O25" s="79">
        <f t="shared" si="3"/>
        <v>0</v>
      </c>
      <c r="P25" s="79">
        <f t="shared" si="4"/>
        <v>0</v>
      </c>
      <c r="Q25" s="79">
        <f t="shared" si="5"/>
        <v>0</v>
      </c>
      <c r="R25" s="79">
        <f t="shared" si="6"/>
        <v>0</v>
      </c>
      <c r="S25" s="94" t="str">
        <f>IFERROR(VLOOKUP(G25,'Company Key'!A$8:C$19,2,FALSE)," ")</f>
        <v xml:space="preserve"> </v>
      </c>
      <c r="T25" s="43" t="str">
        <f>IFERROR(VLOOKUP(G25,'Company Key'!A$8:C$19,3,FALSE)," ")</f>
        <v xml:space="preserve"> </v>
      </c>
      <c r="U25" s="43" t="str">
        <f t="shared" si="7"/>
        <v>,   / :  []</v>
      </c>
    </row>
    <row r="26" spans="1:21" ht="15" x14ac:dyDescent="0.25">
      <c r="A26" s="167"/>
      <c r="B26" s="167" t="str">
        <f>IFERROR(VLOOKUP(A26,'NETL Codes'!$A$1:$B$49,2,FALSE),"")</f>
        <v/>
      </c>
      <c r="C26" s="167"/>
      <c r="D26" s="167"/>
      <c r="E26" s="167"/>
      <c r="F26" s="166" t="s">
        <v>232</v>
      </c>
      <c r="G26" s="167"/>
      <c r="H26" s="168"/>
      <c r="I26" s="169"/>
      <c r="J26" s="169"/>
      <c r="K26" s="170"/>
      <c r="L26" s="78">
        <f t="shared" si="0"/>
        <v>0</v>
      </c>
      <c r="M26" s="79">
        <f t="shared" si="1"/>
        <v>0</v>
      </c>
      <c r="N26" s="79">
        <f t="shared" si="2"/>
        <v>0</v>
      </c>
      <c r="O26" s="79">
        <f t="shared" si="3"/>
        <v>0</v>
      </c>
      <c r="P26" s="79">
        <f t="shared" si="4"/>
        <v>0</v>
      </c>
      <c r="Q26" s="79">
        <f t="shared" si="5"/>
        <v>0</v>
      </c>
      <c r="R26" s="79">
        <f t="shared" si="6"/>
        <v>0</v>
      </c>
      <c r="S26" s="94" t="str">
        <f>IFERROR(VLOOKUP(G26,'Company Key'!A$8:C$19,2,FALSE)," ")</f>
        <v xml:space="preserve"> </v>
      </c>
      <c r="T26" s="43" t="str">
        <f>IFERROR(VLOOKUP(G26,'Company Key'!A$8:C$19,3,FALSE)," ")</f>
        <v xml:space="preserve"> </v>
      </c>
      <c r="U26" s="43" t="str">
        <f t="shared" si="7"/>
        <v>,   / :  []</v>
      </c>
    </row>
    <row r="27" spans="1:21" ht="15" x14ac:dyDescent="0.25">
      <c r="A27" s="167"/>
      <c r="B27" s="167" t="str">
        <f>IFERROR(VLOOKUP(A27,'NETL Codes'!$A$1:$B$49,2,FALSE),"")</f>
        <v/>
      </c>
      <c r="C27" s="167"/>
      <c r="D27" s="167"/>
      <c r="E27" s="167"/>
      <c r="F27" s="166" t="s">
        <v>232</v>
      </c>
      <c r="G27" s="167"/>
      <c r="H27" s="168"/>
      <c r="I27" s="169"/>
      <c r="J27" s="169"/>
      <c r="K27" s="170"/>
      <c r="L27" s="78">
        <f t="shared" si="0"/>
        <v>0</v>
      </c>
      <c r="M27" s="79">
        <f t="shared" si="1"/>
        <v>0</v>
      </c>
      <c r="N27" s="79">
        <f t="shared" si="2"/>
        <v>0</v>
      </c>
      <c r="O27" s="79">
        <f t="shared" si="3"/>
        <v>0</v>
      </c>
      <c r="P27" s="79">
        <f t="shared" si="4"/>
        <v>0</v>
      </c>
      <c r="Q27" s="79">
        <f t="shared" si="5"/>
        <v>0</v>
      </c>
      <c r="R27" s="79">
        <f t="shared" si="6"/>
        <v>0</v>
      </c>
      <c r="S27" s="94" t="str">
        <f>IFERROR(VLOOKUP(G27,'Company Key'!A$8:C$19,2,FALSE)," ")</f>
        <v xml:space="preserve"> </v>
      </c>
      <c r="T27" s="43" t="str">
        <f>IFERROR(VLOOKUP(G27,'Company Key'!A$8:C$19,3,FALSE)," ")</f>
        <v xml:space="preserve"> </v>
      </c>
      <c r="U27" s="43" t="str">
        <f t="shared" si="7"/>
        <v>,   / :  []</v>
      </c>
    </row>
    <row r="28" spans="1:21" ht="15" x14ac:dyDescent="0.25">
      <c r="A28" s="167"/>
      <c r="B28" s="167" t="str">
        <f>IFERROR(VLOOKUP(A28,'NETL Codes'!$A$1:$B$49,2,FALSE),"")</f>
        <v/>
      </c>
      <c r="C28" s="167"/>
      <c r="D28" s="167"/>
      <c r="E28" s="167"/>
      <c r="F28" s="166" t="s">
        <v>232</v>
      </c>
      <c r="G28" s="167"/>
      <c r="H28" s="168"/>
      <c r="I28" s="169"/>
      <c r="J28" s="169"/>
      <c r="K28" s="170"/>
      <c r="L28" s="78">
        <f t="shared" si="0"/>
        <v>0</v>
      </c>
      <c r="M28" s="79">
        <f t="shared" si="1"/>
        <v>0</v>
      </c>
      <c r="N28" s="79">
        <f t="shared" si="2"/>
        <v>0</v>
      </c>
      <c r="O28" s="79">
        <f t="shared" si="3"/>
        <v>0</v>
      </c>
      <c r="P28" s="79">
        <f t="shared" si="4"/>
        <v>0</v>
      </c>
      <c r="Q28" s="79">
        <f t="shared" si="5"/>
        <v>0</v>
      </c>
      <c r="R28" s="79">
        <f t="shared" si="6"/>
        <v>0</v>
      </c>
      <c r="S28" s="94" t="str">
        <f>IFERROR(VLOOKUP(G28,'Company Key'!A$8:C$19,2,FALSE)," ")</f>
        <v xml:space="preserve"> </v>
      </c>
      <c r="T28" s="43" t="str">
        <f>IFERROR(VLOOKUP(G28,'Company Key'!A$8:C$19,3,FALSE)," ")</f>
        <v xml:space="preserve"> </v>
      </c>
      <c r="U28" s="43" t="str">
        <f t="shared" si="7"/>
        <v>,   / :  []</v>
      </c>
    </row>
    <row r="29" spans="1:21" ht="15" x14ac:dyDescent="0.25">
      <c r="A29" s="167"/>
      <c r="B29" s="167" t="str">
        <f>IFERROR(VLOOKUP(A29,'NETL Codes'!$A$1:$B$49,2,FALSE),"")</f>
        <v/>
      </c>
      <c r="C29" s="167"/>
      <c r="D29" s="167"/>
      <c r="E29" s="167"/>
      <c r="F29" s="166" t="s">
        <v>232</v>
      </c>
      <c r="G29" s="167"/>
      <c r="H29" s="168"/>
      <c r="I29" s="169"/>
      <c r="J29" s="169"/>
      <c r="K29" s="170"/>
      <c r="L29" s="78">
        <f t="shared" si="0"/>
        <v>0</v>
      </c>
      <c r="M29" s="79">
        <f t="shared" si="1"/>
        <v>0</v>
      </c>
      <c r="N29" s="79">
        <f t="shared" si="2"/>
        <v>0</v>
      </c>
      <c r="O29" s="79">
        <f t="shared" si="3"/>
        <v>0</v>
      </c>
      <c r="P29" s="79">
        <f t="shared" si="4"/>
        <v>0</v>
      </c>
      <c r="Q29" s="79">
        <f t="shared" si="5"/>
        <v>0</v>
      </c>
      <c r="R29" s="79">
        <f t="shared" si="6"/>
        <v>0</v>
      </c>
      <c r="S29" s="94" t="str">
        <f>IFERROR(VLOOKUP(G29,'Company Key'!A$8:C$19,2,FALSE)," ")</f>
        <v xml:space="preserve"> </v>
      </c>
      <c r="T29" s="43" t="str">
        <f>IFERROR(VLOOKUP(G29,'Company Key'!A$8:C$19,3,FALSE)," ")</f>
        <v xml:space="preserve"> </v>
      </c>
      <c r="U29" s="43" t="str">
        <f t="shared" si="7"/>
        <v>,   / :  []</v>
      </c>
    </row>
    <row r="30" spans="1:21" ht="15" x14ac:dyDescent="0.25">
      <c r="A30" s="167"/>
      <c r="B30" s="167" t="str">
        <f>IFERROR(VLOOKUP(A30,'NETL Codes'!$A$1:$B$49,2,FALSE),"")</f>
        <v/>
      </c>
      <c r="C30" s="167"/>
      <c r="D30" s="167"/>
      <c r="E30" s="167"/>
      <c r="F30" s="166" t="s">
        <v>232</v>
      </c>
      <c r="G30" s="167"/>
      <c r="H30" s="168"/>
      <c r="I30" s="169"/>
      <c r="J30" s="169"/>
      <c r="K30" s="170"/>
      <c r="L30" s="78">
        <f t="shared" si="0"/>
        <v>0</v>
      </c>
      <c r="M30" s="79">
        <f t="shared" si="1"/>
        <v>0</v>
      </c>
      <c r="N30" s="79">
        <f t="shared" si="2"/>
        <v>0</v>
      </c>
      <c r="O30" s="79">
        <f t="shared" si="3"/>
        <v>0</v>
      </c>
      <c r="P30" s="79">
        <f t="shared" si="4"/>
        <v>0</v>
      </c>
      <c r="Q30" s="79">
        <f t="shared" si="5"/>
        <v>0</v>
      </c>
      <c r="R30" s="79">
        <f t="shared" si="6"/>
        <v>0</v>
      </c>
      <c r="S30" s="94" t="str">
        <f>IFERROR(VLOOKUP(G30,'Company Key'!A$8:C$19,2,FALSE)," ")</f>
        <v xml:space="preserve"> </v>
      </c>
      <c r="T30" s="43" t="str">
        <f>IFERROR(VLOOKUP(G30,'Company Key'!A$8:C$19,3,FALSE)," ")</f>
        <v xml:space="preserve"> </v>
      </c>
      <c r="U30" s="43" t="str">
        <f t="shared" si="7"/>
        <v>,   / :  []</v>
      </c>
    </row>
    <row r="31" spans="1:21" ht="15" x14ac:dyDescent="0.25">
      <c r="A31" s="167"/>
      <c r="B31" s="167" t="str">
        <f>IFERROR(VLOOKUP(A31,'NETL Codes'!$A$1:$B$49,2,FALSE),"")</f>
        <v/>
      </c>
      <c r="C31" s="167"/>
      <c r="D31" s="167"/>
      <c r="E31" s="167"/>
      <c r="F31" s="166" t="s">
        <v>232</v>
      </c>
      <c r="G31" s="167"/>
      <c r="H31" s="168"/>
      <c r="I31" s="169"/>
      <c r="J31" s="169"/>
      <c r="K31" s="170"/>
      <c r="L31" s="78">
        <f t="shared" si="0"/>
        <v>0</v>
      </c>
      <c r="M31" s="79">
        <f t="shared" si="1"/>
        <v>0</v>
      </c>
      <c r="N31" s="79">
        <f t="shared" si="2"/>
        <v>0</v>
      </c>
      <c r="O31" s="79">
        <f t="shared" si="3"/>
        <v>0</v>
      </c>
      <c r="P31" s="79">
        <f t="shared" si="4"/>
        <v>0</v>
      </c>
      <c r="Q31" s="79">
        <f t="shared" si="5"/>
        <v>0</v>
      </c>
      <c r="R31" s="79">
        <f t="shared" si="6"/>
        <v>0</v>
      </c>
      <c r="S31" s="94" t="str">
        <f>IFERROR(VLOOKUP(G31,'Company Key'!A$8:C$19,2,FALSE)," ")</f>
        <v xml:space="preserve"> </v>
      </c>
      <c r="T31" s="43" t="str">
        <f>IFERROR(VLOOKUP(G31,'Company Key'!A$8:C$19,3,FALSE)," ")</f>
        <v xml:space="preserve"> </v>
      </c>
      <c r="U31" s="43" t="str">
        <f t="shared" si="7"/>
        <v>,   / :  []</v>
      </c>
    </row>
    <row r="32" spans="1:21" ht="15" x14ac:dyDescent="0.25">
      <c r="A32" s="167"/>
      <c r="B32" s="167" t="str">
        <f>IFERROR(VLOOKUP(A32,'NETL Codes'!$A$1:$B$49,2,FALSE),"")</f>
        <v/>
      </c>
      <c r="C32" s="167"/>
      <c r="D32" s="167"/>
      <c r="E32" s="167"/>
      <c r="F32" s="166" t="s">
        <v>232</v>
      </c>
      <c r="G32" s="167"/>
      <c r="H32" s="168"/>
      <c r="I32" s="169"/>
      <c r="J32" s="169"/>
      <c r="K32" s="170"/>
      <c r="L32" s="78">
        <f t="shared" si="0"/>
        <v>0</v>
      </c>
      <c r="M32" s="79">
        <f t="shared" si="1"/>
        <v>0</v>
      </c>
      <c r="N32" s="79">
        <f t="shared" si="2"/>
        <v>0</v>
      </c>
      <c r="O32" s="79">
        <f t="shared" si="3"/>
        <v>0</v>
      </c>
      <c r="P32" s="79">
        <f t="shared" si="4"/>
        <v>0</v>
      </c>
      <c r="Q32" s="79">
        <f t="shared" si="5"/>
        <v>0</v>
      </c>
      <c r="R32" s="79">
        <f t="shared" si="6"/>
        <v>0</v>
      </c>
      <c r="S32" s="94" t="str">
        <f>IFERROR(VLOOKUP(G32,'Company Key'!A$8:C$19,2,FALSE)," ")</f>
        <v xml:space="preserve"> </v>
      </c>
      <c r="T32" s="43" t="str">
        <f>IFERROR(VLOOKUP(G32,'Company Key'!A$8:C$19,3,FALSE)," ")</f>
        <v xml:space="preserve"> </v>
      </c>
      <c r="U32" s="43" t="str">
        <f t="shared" si="7"/>
        <v>,   / :  []</v>
      </c>
    </row>
    <row r="33" spans="1:21" ht="15" x14ac:dyDescent="0.25">
      <c r="A33" s="167"/>
      <c r="B33" s="167" t="str">
        <f>IFERROR(VLOOKUP(A33,'NETL Codes'!$A$1:$B$49,2,FALSE),"")</f>
        <v/>
      </c>
      <c r="C33" s="167"/>
      <c r="D33" s="167"/>
      <c r="E33" s="167"/>
      <c r="F33" s="166" t="s">
        <v>232</v>
      </c>
      <c r="G33" s="167"/>
      <c r="H33" s="168"/>
      <c r="I33" s="169"/>
      <c r="J33" s="169"/>
      <c r="K33" s="170"/>
      <c r="L33" s="78">
        <f t="shared" si="0"/>
        <v>0</v>
      </c>
      <c r="M33" s="79">
        <f t="shared" si="1"/>
        <v>0</v>
      </c>
      <c r="N33" s="79">
        <f t="shared" si="2"/>
        <v>0</v>
      </c>
      <c r="O33" s="79">
        <f t="shared" si="3"/>
        <v>0</v>
      </c>
      <c r="P33" s="79">
        <f t="shared" si="4"/>
        <v>0</v>
      </c>
      <c r="Q33" s="79">
        <f t="shared" si="5"/>
        <v>0</v>
      </c>
      <c r="R33" s="79">
        <f t="shared" si="6"/>
        <v>0</v>
      </c>
      <c r="S33" s="94" t="str">
        <f>IFERROR(VLOOKUP(G33,'Company Key'!A$8:C$19,2,FALSE)," ")</f>
        <v xml:space="preserve"> </v>
      </c>
      <c r="T33" s="43" t="str">
        <f>IFERROR(VLOOKUP(G33,'Company Key'!A$8:C$19,3,FALSE)," ")</f>
        <v xml:space="preserve"> </v>
      </c>
      <c r="U33" s="43" t="str">
        <f t="shared" si="7"/>
        <v>,   / :  []</v>
      </c>
    </row>
    <row r="34" spans="1:21" ht="15" x14ac:dyDescent="0.25">
      <c r="A34" s="167"/>
      <c r="B34" s="167" t="str">
        <f>IFERROR(VLOOKUP(A34,'NETL Codes'!$A$1:$B$49,2,FALSE),"")</f>
        <v/>
      </c>
      <c r="C34" s="167"/>
      <c r="D34" s="167"/>
      <c r="E34" s="167"/>
      <c r="F34" s="166" t="s">
        <v>232</v>
      </c>
      <c r="G34" s="167"/>
      <c r="H34" s="168"/>
      <c r="I34" s="169"/>
      <c r="J34" s="169"/>
      <c r="K34" s="170"/>
      <c r="L34" s="78">
        <f t="shared" si="0"/>
        <v>0</v>
      </c>
      <c r="M34" s="79">
        <f t="shared" si="1"/>
        <v>0</v>
      </c>
      <c r="N34" s="79">
        <f t="shared" si="2"/>
        <v>0</v>
      </c>
      <c r="O34" s="79">
        <f t="shared" si="3"/>
        <v>0</v>
      </c>
      <c r="P34" s="79">
        <f t="shared" si="4"/>
        <v>0</v>
      </c>
      <c r="Q34" s="79">
        <f t="shared" si="5"/>
        <v>0</v>
      </c>
      <c r="R34" s="79">
        <f t="shared" si="6"/>
        <v>0</v>
      </c>
      <c r="S34" s="94" t="str">
        <f>IFERROR(VLOOKUP(G34,'Company Key'!A$8:C$19,2,FALSE)," ")</f>
        <v xml:space="preserve"> </v>
      </c>
      <c r="T34" s="43" t="str">
        <f>IFERROR(VLOOKUP(G34,'Company Key'!A$8:C$19,3,FALSE)," ")</f>
        <v xml:space="preserve"> </v>
      </c>
      <c r="U34" s="43" t="str">
        <f t="shared" si="7"/>
        <v>,   / :  []</v>
      </c>
    </row>
    <row r="35" spans="1:21" ht="15" x14ac:dyDescent="0.25">
      <c r="A35" s="167"/>
      <c r="B35" s="167" t="str">
        <f>IFERROR(VLOOKUP(A35,'NETL Codes'!$A$1:$B$49,2,FALSE),"")</f>
        <v/>
      </c>
      <c r="C35" s="167"/>
      <c r="D35" s="167"/>
      <c r="E35" s="167"/>
      <c r="F35" s="166" t="s">
        <v>232</v>
      </c>
      <c r="G35" s="167"/>
      <c r="H35" s="168"/>
      <c r="I35" s="169"/>
      <c r="J35" s="169"/>
      <c r="K35" s="170"/>
      <c r="L35" s="78">
        <f t="shared" si="0"/>
        <v>0</v>
      </c>
      <c r="M35" s="79">
        <f t="shared" si="1"/>
        <v>0</v>
      </c>
      <c r="N35" s="79">
        <f t="shared" si="2"/>
        <v>0</v>
      </c>
      <c r="O35" s="79">
        <f t="shared" si="3"/>
        <v>0</v>
      </c>
      <c r="P35" s="79">
        <f t="shared" si="4"/>
        <v>0</v>
      </c>
      <c r="Q35" s="79">
        <f t="shared" si="5"/>
        <v>0</v>
      </c>
      <c r="R35" s="79">
        <f t="shared" si="6"/>
        <v>0</v>
      </c>
      <c r="S35" s="94" t="str">
        <f>IFERROR(VLOOKUP(G35,'Company Key'!A$8:C$19,2,FALSE)," ")</f>
        <v xml:space="preserve"> </v>
      </c>
      <c r="T35" s="43" t="str">
        <f>IFERROR(VLOOKUP(G35,'Company Key'!A$8:C$19,3,FALSE)," ")</f>
        <v xml:space="preserve"> </v>
      </c>
      <c r="U35" s="43" t="str">
        <f t="shared" si="7"/>
        <v>,   / :  []</v>
      </c>
    </row>
    <row r="36" spans="1:21" ht="15" x14ac:dyDescent="0.25">
      <c r="A36" s="167"/>
      <c r="B36" s="167" t="str">
        <f>IFERROR(VLOOKUP(A36,'NETL Codes'!$A$1:$B$49,2,FALSE),"")</f>
        <v/>
      </c>
      <c r="C36" s="167"/>
      <c r="D36" s="167"/>
      <c r="E36" s="167"/>
      <c r="F36" s="166" t="s">
        <v>232</v>
      </c>
      <c r="G36" s="167"/>
      <c r="H36" s="168"/>
      <c r="I36" s="169"/>
      <c r="J36" s="169"/>
      <c r="K36" s="170"/>
      <c r="L36" s="78">
        <f t="shared" si="0"/>
        <v>0</v>
      </c>
      <c r="M36" s="79">
        <f t="shared" si="1"/>
        <v>0</v>
      </c>
      <c r="N36" s="79">
        <f t="shared" si="2"/>
        <v>0</v>
      </c>
      <c r="O36" s="79">
        <f t="shared" si="3"/>
        <v>0</v>
      </c>
      <c r="P36" s="79">
        <f t="shared" si="4"/>
        <v>0</v>
      </c>
      <c r="Q36" s="79">
        <f t="shared" si="5"/>
        <v>0</v>
      </c>
      <c r="R36" s="79">
        <f t="shared" si="6"/>
        <v>0</v>
      </c>
      <c r="S36" s="94" t="str">
        <f>IFERROR(VLOOKUP(G36,'Company Key'!A$8:C$19,2,FALSE)," ")</f>
        <v xml:space="preserve"> </v>
      </c>
      <c r="T36" s="43" t="str">
        <f>IFERROR(VLOOKUP(G36,'Company Key'!A$8:C$19,3,FALSE)," ")</f>
        <v xml:space="preserve"> </v>
      </c>
      <c r="U36" s="43" t="str">
        <f t="shared" si="7"/>
        <v>,   / :  []</v>
      </c>
    </row>
    <row r="37" spans="1:21" ht="15" x14ac:dyDescent="0.25">
      <c r="A37" s="167"/>
      <c r="B37" s="167" t="str">
        <f>IFERROR(VLOOKUP(A37,'NETL Codes'!$A$1:$B$49,2,FALSE),"")</f>
        <v/>
      </c>
      <c r="C37" s="167"/>
      <c r="D37" s="167"/>
      <c r="E37" s="167"/>
      <c r="F37" s="166" t="s">
        <v>232</v>
      </c>
      <c r="G37" s="167"/>
      <c r="H37" s="168"/>
      <c r="I37" s="169"/>
      <c r="J37" s="169"/>
      <c r="K37" s="170"/>
      <c r="L37" s="78">
        <f t="shared" si="0"/>
        <v>0</v>
      </c>
      <c r="M37" s="79">
        <f t="shared" si="1"/>
        <v>0</v>
      </c>
      <c r="N37" s="79">
        <f t="shared" si="2"/>
        <v>0</v>
      </c>
      <c r="O37" s="79">
        <f t="shared" si="3"/>
        <v>0</v>
      </c>
      <c r="P37" s="79">
        <f t="shared" si="4"/>
        <v>0</v>
      </c>
      <c r="Q37" s="79">
        <f t="shared" si="5"/>
        <v>0</v>
      </c>
      <c r="R37" s="79">
        <f t="shared" si="6"/>
        <v>0</v>
      </c>
      <c r="S37" s="94" t="str">
        <f>IFERROR(VLOOKUP(G37,'Company Key'!A$8:C$19,2,FALSE)," ")</f>
        <v xml:space="preserve"> </v>
      </c>
      <c r="T37" s="43" t="str">
        <f>IFERROR(VLOOKUP(G37,'Company Key'!A$8:C$19,3,FALSE)," ")</f>
        <v xml:space="preserve"> </v>
      </c>
      <c r="U37" s="43" t="str">
        <f t="shared" si="7"/>
        <v>,   / :  []</v>
      </c>
    </row>
    <row r="38" spans="1:21" ht="15" x14ac:dyDescent="0.25">
      <c r="A38" s="167"/>
      <c r="B38" s="167" t="str">
        <f>IFERROR(VLOOKUP(A38,'NETL Codes'!$A$1:$B$49,2,FALSE),"")</f>
        <v/>
      </c>
      <c r="C38" s="167"/>
      <c r="D38" s="167"/>
      <c r="E38" s="167"/>
      <c r="F38" s="166" t="s">
        <v>232</v>
      </c>
      <c r="G38" s="167"/>
      <c r="H38" s="168"/>
      <c r="I38" s="169"/>
      <c r="J38" s="169"/>
      <c r="K38" s="170"/>
      <c r="L38" s="78">
        <f t="shared" si="0"/>
        <v>0</v>
      </c>
      <c r="M38" s="79">
        <f t="shared" si="1"/>
        <v>0</v>
      </c>
      <c r="N38" s="79">
        <f t="shared" si="2"/>
        <v>0</v>
      </c>
      <c r="O38" s="79">
        <f t="shared" si="3"/>
        <v>0</v>
      </c>
      <c r="P38" s="79">
        <f t="shared" si="4"/>
        <v>0</v>
      </c>
      <c r="Q38" s="79">
        <f t="shared" si="5"/>
        <v>0</v>
      </c>
      <c r="R38" s="79">
        <f t="shared" si="6"/>
        <v>0</v>
      </c>
      <c r="S38" s="94" t="str">
        <f>IFERROR(VLOOKUP(G38,'Company Key'!A$8:C$19,2,FALSE)," ")</f>
        <v xml:space="preserve"> </v>
      </c>
      <c r="T38" s="43" t="str">
        <f>IFERROR(VLOOKUP(G38,'Company Key'!A$8:C$19,3,FALSE)," ")</f>
        <v xml:space="preserve"> </v>
      </c>
      <c r="U38" s="43" t="str">
        <f t="shared" si="7"/>
        <v>,   / :  []</v>
      </c>
    </row>
    <row r="39" spans="1:21" ht="15" x14ac:dyDescent="0.25">
      <c r="A39" s="167"/>
      <c r="B39" s="167" t="str">
        <f>IFERROR(VLOOKUP(A39,'NETL Codes'!$A$1:$B$49,2,FALSE),"")</f>
        <v/>
      </c>
      <c r="C39" s="167"/>
      <c r="D39" s="167"/>
      <c r="E39" s="167"/>
      <c r="F39" s="166" t="s">
        <v>232</v>
      </c>
      <c r="G39" s="167"/>
      <c r="H39" s="168"/>
      <c r="I39" s="169"/>
      <c r="J39" s="169"/>
      <c r="K39" s="170"/>
      <c r="L39" s="78">
        <f t="shared" si="0"/>
        <v>0</v>
      </c>
      <c r="M39" s="79">
        <f t="shared" si="1"/>
        <v>0</v>
      </c>
      <c r="N39" s="79">
        <f t="shared" si="2"/>
        <v>0</v>
      </c>
      <c r="O39" s="79">
        <f t="shared" si="3"/>
        <v>0</v>
      </c>
      <c r="P39" s="79">
        <f t="shared" si="4"/>
        <v>0</v>
      </c>
      <c r="Q39" s="79">
        <f t="shared" si="5"/>
        <v>0</v>
      </c>
      <c r="R39" s="79">
        <f t="shared" si="6"/>
        <v>0</v>
      </c>
      <c r="S39" s="94" t="str">
        <f>IFERROR(VLOOKUP(G39,'Company Key'!A$8:C$19,2,FALSE)," ")</f>
        <v xml:space="preserve"> </v>
      </c>
      <c r="T39" s="43" t="str">
        <f>IFERROR(VLOOKUP(G39,'Company Key'!A$8:C$19,3,FALSE)," ")</f>
        <v xml:space="preserve"> </v>
      </c>
      <c r="U39" s="43" t="str">
        <f t="shared" si="7"/>
        <v>,   / :  []</v>
      </c>
    </row>
    <row r="40" spans="1:21" ht="15" x14ac:dyDescent="0.25">
      <c r="A40" s="167"/>
      <c r="B40" s="167" t="str">
        <f>IFERROR(VLOOKUP(A40,'NETL Codes'!$A$1:$B$49,2,FALSE),"")</f>
        <v/>
      </c>
      <c r="C40" s="167"/>
      <c r="D40" s="167"/>
      <c r="E40" s="167"/>
      <c r="F40" s="166" t="s">
        <v>232</v>
      </c>
      <c r="G40" s="167"/>
      <c r="H40" s="168"/>
      <c r="I40" s="169"/>
      <c r="J40" s="169"/>
      <c r="K40" s="170"/>
      <c r="L40" s="78">
        <f t="shared" si="0"/>
        <v>0</v>
      </c>
      <c r="M40" s="79">
        <f t="shared" si="1"/>
        <v>0</v>
      </c>
      <c r="N40" s="79">
        <f t="shared" si="2"/>
        <v>0</v>
      </c>
      <c r="O40" s="79">
        <f t="shared" si="3"/>
        <v>0</v>
      </c>
      <c r="P40" s="79">
        <f t="shared" si="4"/>
        <v>0</v>
      </c>
      <c r="Q40" s="79">
        <f t="shared" si="5"/>
        <v>0</v>
      </c>
      <c r="R40" s="79">
        <f t="shared" si="6"/>
        <v>0</v>
      </c>
      <c r="S40" s="94" t="str">
        <f>IFERROR(VLOOKUP(G40,'Company Key'!A$8:C$19,2,FALSE)," ")</f>
        <v xml:space="preserve"> </v>
      </c>
      <c r="T40" s="43" t="str">
        <f>IFERROR(VLOOKUP(G40,'Company Key'!A$8:C$19,3,FALSE)," ")</f>
        <v xml:space="preserve"> </v>
      </c>
      <c r="U40" s="43" t="str">
        <f t="shared" si="7"/>
        <v>,   / :  []</v>
      </c>
    </row>
    <row r="41" spans="1:21" ht="15" x14ac:dyDescent="0.25">
      <c r="A41" s="167"/>
      <c r="B41" s="167" t="str">
        <f>IFERROR(VLOOKUP(A41,'NETL Codes'!$A$1:$B$49,2,FALSE),"")</f>
        <v/>
      </c>
      <c r="C41" s="167"/>
      <c r="D41" s="167"/>
      <c r="E41" s="167"/>
      <c r="F41" s="166" t="s">
        <v>232</v>
      </c>
      <c r="G41" s="167"/>
      <c r="H41" s="168"/>
      <c r="I41" s="169"/>
      <c r="J41" s="169"/>
      <c r="K41" s="170"/>
      <c r="L41" s="78">
        <f t="shared" si="0"/>
        <v>0</v>
      </c>
      <c r="M41" s="79">
        <f t="shared" si="1"/>
        <v>0</v>
      </c>
      <c r="N41" s="79">
        <f t="shared" si="2"/>
        <v>0</v>
      </c>
      <c r="O41" s="79">
        <f t="shared" si="3"/>
        <v>0</v>
      </c>
      <c r="P41" s="79">
        <f t="shared" si="4"/>
        <v>0</v>
      </c>
      <c r="Q41" s="79">
        <f t="shared" si="5"/>
        <v>0</v>
      </c>
      <c r="R41" s="79">
        <f t="shared" si="6"/>
        <v>0</v>
      </c>
      <c r="S41" s="94" t="str">
        <f>IFERROR(VLOOKUP(G41,'Company Key'!A$8:C$19,2,FALSE)," ")</f>
        <v xml:space="preserve"> </v>
      </c>
      <c r="T41" s="43" t="str">
        <f>IFERROR(VLOOKUP(G41,'Company Key'!A$8:C$19,3,FALSE)," ")</f>
        <v xml:space="preserve"> </v>
      </c>
      <c r="U41" s="43" t="str">
        <f t="shared" si="7"/>
        <v>,   / :  []</v>
      </c>
    </row>
    <row r="42" spans="1:21" ht="15" x14ac:dyDescent="0.25">
      <c r="A42" s="167"/>
      <c r="B42" s="167" t="str">
        <f>IFERROR(VLOOKUP(A42,'NETL Codes'!$A$1:$B$49,2,FALSE),"")</f>
        <v/>
      </c>
      <c r="C42" s="167"/>
      <c r="D42" s="167"/>
      <c r="E42" s="167"/>
      <c r="F42" s="166" t="s">
        <v>232</v>
      </c>
      <c r="G42" s="167"/>
      <c r="H42" s="168"/>
      <c r="I42" s="169"/>
      <c r="J42" s="169"/>
      <c r="K42" s="170"/>
      <c r="L42" s="78">
        <f t="shared" si="0"/>
        <v>0</v>
      </c>
      <c r="M42" s="79">
        <f t="shared" si="1"/>
        <v>0</v>
      </c>
      <c r="N42" s="79">
        <f t="shared" si="2"/>
        <v>0</v>
      </c>
      <c r="O42" s="79">
        <f t="shared" si="3"/>
        <v>0</v>
      </c>
      <c r="P42" s="79">
        <f t="shared" si="4"/>
        <v>0</v>
      </c>
      <c r="Q42" s="79">
        <f t="shared" si="5"/>
        <v>0</v>
      </c>
      <c r="R42" s="79">
        <f t="shared" si="6"/>
        <v>0</v>
      </c>
      <c r="S42" s="94" t="str">
        <f>IFERROR(VLOOKUP(G42,'Company Key'!A$8:C$19,2,FALSE)," ")</f>
        <v xml:space="preserve"> </v>
      </c>
      <c r="T42" s="43" t="str">
        <f>IFERROR(VLOOKUP(G42,'Company Key'!A$8:C$19,3,FALSE)," ")</f>
        <v xml:space="preserve"> </v>
      </c>
      <c r="U42" s="43" t="str">
        <f t="shared" ref="U42" si="8">D42&amp;", "&amp;E42&amp;"  / "&amp;C42&amp;": "&amp;" "&amp;"["&amp;G42&amp;"]"</f>
        <v>,   / :  []</v>
      </c>
    </row>
    <row r="43" spans="1:21" ht="15" x14ac:dyDescent="0.25">
      <c r="A43" s="167"/>
      <c r="B43" s="167" t="str">
        <f>IFERROR(VLOOKUP(A43,'NETL Codes'!$A$1:$B$49,2,FALSE),"")</f>
        <v/>
      </c>
      <c r="C43" s="167"/>
      <c r="D43" s="167"/>
      <c r="E43" s="167"/>
      <c r="F43" s="166" t="s">
        <v>232</v>
      </c>
      <c r="G43" s="167"/>
      <c r="H43" s="168"/>
      <c r="I43" s="169"/>
      <c r="J43" s="169"/>
      <c r="K43" s="170"/>
      <c r="L43" s="78">
        <f t="shared" si="0"/>
        <v>0</v>
      </c>
      <c r="M43" s="79">
        <f t="shared" si="1"/>
        <v>0</v>
      </c>
      <c r="N43" s="79">
        <f t="shared" si="2"/>
        <v>0</v>
      </c>
      <c r="O43" s="79">
        <f t="shared" si="3"/>
        <v>0</v>
      </c>
      <c r="P43" s="79">
        <f t="shared" si="4"/>
        <v>0</v>
      </c>
      <c r="Q43" s="79">
        <f t="shared" si="5"/>
        <v>0</v>
      </c>
      <c r="R43" s="79">
        <f t="shared" si="6"/>
        <v>0</v>
      </c>
      <c r="S43" s="94" t="str">
        <f>IFERROR(VLOOKUP(G43,'Company Key'!A$8:C$19,2,FALSE)," ")</f>
        <v xml:space="preserve"> </v>
      </c>
      <c r="T43" s="43" t="str">
        <f>IFERROR(VLOOKUP(G43,'Company Key'!A$8:C$19,3,FALSE)," ")</f>
        <v xml:space="preserve"> </v>
      </c>
      <c r="U43" s="43" t="str">
        <f t="shared" ref="U43:U106" si="9">D43&amp;", "&amp;E43&amp;"  / "&amp;C43&amp;": "&amp;" "&amp;"["&amp;G43&amp;"]"</f>
        <v>,   / :  []</v>
      </c>
    </row>
    <row r="44" spans="1:21" ht="15" x14ac:dyDescent="0.25">
      <c r="A44" s="167"/>
      <c r="B44" s="167" t="str">
        <f>IFERROR(VLOOKUP(A44,'NETL Codes'!$A$1:$B$49,2,FALSE),"")</f>
        <v/>
      </c>
      <c r="C44" s="167"/>
      <c r="D44" s="167"/>
      <c r="E44" s="167"/>
      <c r="F44" s="166" t="s">
        <v>232</v>
      </c>
      <c r="G44" s="167"/>
      <c r="H44" s="168"/>
      <c r="I44" s="169"/>
      <c r="J44" s="169"/>
      <c r="K44" s="170"/>
      <c r="L44" s="78">
        <f t="shared" si="0"/>
        <v>0</v>
      </c>
      <c r="M44" s="79">
        <f t="shared" si="1"/>
        <v>0</v>
      </c>
      <c r="N44" s="79">
        <f t="shared" si="2"/>
        <v>0</v>
      </c>
      <c r="O44" s="79">
        <f t="shared" si="3"/>
        <v>0</v>
      </c>
      <c r="P44" s="79">
        <f t="shared" si="4"/>
        <v>0</v>
      </c>
      <c r="Q44" s="79">
        <f t="shared" si="5"/>
        <v>0</v>
      </c>
      <c r="R44" s="79">
        <f t="shared" si="6"/>
        <v>0</v>
      </c>
      <c r="S44" s="94" t="str">
        <f>IFERROR(VLOOKUP(G44,'Company Key'!A$8:C$19,2,FALSE)," ")</f>
        <v xml:space="preserve"> </v>
      </c>
      <c r="T44" s="43" t="str">
        <f>IFERROR(VLOOKUP(G44,'Company Key'!A$8:C$19,3,FALSE)," ")</f>
        <v xml:space="preserve"> </v>
      </c>
      <c r="U44" s="43" t="str">
        <f t="shared" si="9"/>
        <v>,   / :  []</v>
      </c>
    </row>
    <row r="45" spans="1:21" ht="15" x14ac:dyDescent="0.25">
      <c r="A45" s="167"/>
      <c r="B45" s="167" t="str">
        <f>IFERROR(VLOOKUP(A45,'NETL Codes'!$A$1:$B$49,2,FALSE),"")</f>
        <v/>
      </c>
      <c r="C45" s="167"/>
      <c r="D45" s="167"/>
      <c r="E45" s="167"/>
      <c r="F45" s="166" t="s">
        <v>232</v>
      </c>
      <c r="G45" s="167"/>
      <c r="H45" s="168"/>
      <c r="I45" s="169"/>
      <c r="J45" s="169"/>
      <c r="K45" s="170"/>
      <c r="L45" s="78">
        <f t="shared" si="0"/>
        <v>0</v>
      </c>
      <c r="M45" s="79">
        <f t="shared" si="1"/>
        <v>0</v>
      </c>
      <c r="N45" s="79">
        <f t="shared" si="2"/>
        <v>0</v>
      </c>
      <c r="O45" s="79">
        <f t="shared" si="3"/>
        <v>0</v>
      </c>
      <c r="P45" s="79">
        <f t="shared" si="4"/>
        <v>0</v>
      </c>
      <c r="Q45" s="79">
        <f t="shared" si="5"/>
        <v>0</v>
      </c>
      <c r="R45" s="79">
        <f t="shared" si="6"/>
        <v>0</v>
      </c>
      <c r="S45" s="94" t="str">
        <f>IFERROR(VLOOKUP(G45,'Company Key'!A$8:C$19,2,FALSE)," ")</f>
        <v xml:space="preserve"> </v>
      </c>
      <c r="T45" s="43" t="str">
        <f>IFERROR(VLOOKUP(G45,'Company Key'!A$8:C$19,3,FALSE)," ")</f>
        <v xml:space="preserve"> </v>
      </c>
      <c r="U45" s="43" t="str">
        <f t="shared" si="9"/>
        <v>,   / :  []</v>
      </c>
    </row>
    <row r="46" spans="1:21" ht="15" x14ac:dyDescent="0.25">
      <c r="A46" s="167"/>
      <c r="B46" s="167" t="str">
        <f>IFERROR(VLOOKUP(A46,'NETL Codes'!$A$1:$B$49,2,FALSE),"")</f>
        <v/>
      </c>
      <c r="C46" s="167"/>
      <c r="D46" s="167"/>
      <c r="E46" s="167"/>
      <c r="F46" s="166" t="s">
        <v>232</v>
      </c>
      <c r="G46" s="167"/>
      <c r="H46" s="168"/>
      <c r="I46" s="169"/>
      <c r="J46" s="169"/>
      <c r="K46" s="170"/>
      <c r="L46" s="78">
        <f t="shared" si="0"/>
        <v>0</v>
      </c>
      <c r="M46" s="79">
        <f t="shared" si="1"/>
        <v>0</v>
      </c>
      <c r="N46" s="79">
        <f t="shared" si="2"/>
        <v>0</v>
      </c>
      <c r="O46" s="79">
        <f t="shared" si="3"/>
        <v>0</v>
      </c>
      <c r="P46" s="79">
        <f t="shared" si="4"/>
        <v>0</v>
      </c>
      <c r="Q46" s="79">
        <f t="shared" si="5"/>
        <v>0</v>
      </c>
      <c r="R46" s="79">
        <f t="shared" si="6"/>
        <v>0</v>
      </c>
      <c r="S46" s="94" t="str">
        <f>IFERROR(VLOOKUP(G46,'Company Key'!A$8:C$19,2,FALSE)," ")</f>
        <v xml:space="preserve"> </v>
      </c>
      <c r="T46" s="43" t="str">
        <f>IFERROR(VLOOKUP(G46,'Company Key'!A$8:C$19,3,FALSE)," ")</f>
        <v xml:space="preserve"> </v>
      </c>
      <c r="U46" s="43" t="str">
        <f t="shared" si="9"/>
        <v>,   / :  []</v>
      </c>
    </row>
    <row r="47" spans="1:21" ht="15" x14ac:dyDescent="0.25">
      <c r="A47" s="167"/>
      <c r="B47" s="167" t="str">
        <f>IFERROR(VLOOKUP(A47,'NETL Codes'!$A$1:$B$49,2,FALSE),"")</f>
        <v/>
      </c>
      <c r="C47" s="167"/>
      <c r="D47" s="167"/>
      <c r="E47" s="167"/>
      <c r="F47" s="166" t="s">
        <v>232</v>
      </c>
      <c r="G47" s="167"/>
      <c r="H47" s="168"/>
      <c r="I47" s="169"/>
      <c r="J47" s="169"/>
      <c r="K47" s="170"/>
      <c r="L47" s="78">
        <f t="shared" si="0"/>
        <v>0</v>
      </c>
      <c r="M47" s="79">
        <f t="shared" si="1"/>
        <v>0</v>
      </c>
      <c r="N47" s="79">
        <f t="shared" si="2"/>
        <v>0</v>
      </c>
      <c r="O47" s="79">
        <f t="shared" si="3"/>
        <v>0</v>
      </c>
      <c r="P47" s="79">
        <f t="shared" si="4"/>
        <v>0</v>
      </c>
      <c r="Q47" s="79">
        <f t="shared" si="5"/>
        <v>0</v>
      </c>
      <c r="R47" s="79">
        <f t="shared" si="6"/>
        <v>0</v>
      </c>
      <c r="S47" s="94" t="str">
        <f>IFERROR(VLOOKUP(G47,'Company Key'!A$8:C$19,2,FALSE)," ")</f>
        <v xml:space="preserve"> </v>
      </c>
      <c r="T47" s="43" t="str">
        <f>IFERROR(VLOOKUP(G47,'Company Key'!A$8:C$19,3,FALSE)," ")</f>
        <v xml:space="preserve"> </v>
      </c>
      <c r="U47" s="43" t="str">
        <f t="shared" si="9"/>
        <v>,   / :  []</v>
      </c>
    </row>
    <row r="48" spans="1:21" ht="15" x14ac:dyDescent="0.25">
      <c r="A48" s="167"/>
      <c r="B48" s="167" t="str">
        <f>IFERROR(VLOOKUP(A48,'NETL Codes'!$A$1:$B$49,2,FALSE),"")</f>
        <v/>
      </c>
      <c r="C48" s="167"/>
      <c r="D48" s="167"/>
      <c r="E48" s="167"/>
      <c r="F48" s="166" t="s">
        <v>232</v>
      </c>
      <c r="G48" s="167"/>
      <c r="H48" s="168"/>
      <c r="I48" s="169"/>
      <c r="J48" s="169"/>
      <c r="K48" s="170"/>
      <c r="L48" s="78">
        <f t="shared" si="0"/>
        <v>0</v>
      </c>
      <c r="M48" s="79">
        <f t="shared" si="1"/>
        <v>0</v>
      </c>
      <c r="N48" s="79">
        <f t="shared" si="2"/>
        <v>0</v>
      </c>
      <c r="O48" s="79">
        <f t="shared" si="3"/>
        <v>0</v>
      </c>
      <c r="P48" s="79">
        <f t="shared" si="4"/>
        <v>0</v>
      </c>
      <c r="Q48" s="79">
        <f t="shared" si="5"/>
        <v>0</v>
      </c>
      <c r="R48" s="79">
        <f t="shared" si="6"/>
        <v>0</v>
      </c>
      <c r="S48" s="94" t="str">
        <f>IFERROR(VLOOKUP(G48,'Company Key'!A$8:C$19,2,FALSE)," ")</f>
        <v xml:space="preserve"> </v>
      </c>
      <c r="T48" s="43" t="str">
        <f>IFERROR(VLOOKUP(G48,'Company Key'!A$8:C$19,3,FALSE)," ")</f>
        <v xml:space="preserve"> </v>
      </c>
      <c r="U48" s="43" t="str">
        <f t="shared" si="9"/>
        <v>,   / :  []</v>
      </c>
    </row>
    <row r="49" spans="1:21" ht="15" x14ac:dyDescent="0.25">
      <c r="A49" s="167"/>
      <c r="B49" s="167" t="str">
        <f>IFERROR(VLOOKUP(A49,'NETL Codes'!$A$1:$B$49,2,FALSE),"")</f>
        <v/>
      </c>
      <c r="C49" s="167"/>
      <c r="D49" s="167"/>
      <c r="E49" s="167"/>
      <c r="F49" s="166" t="s">
        <v>232</v>
      </c>
      <c r="G49" s="167"/>
      <c r="H49" s="168"/>
      <c r="I49" s="169"/>
      <c r="J49" s="169"/>
      <c r="K49" s="170"/>
      <c r="L49" s="78">
        <f t="shared" si="0"/>
        <v>0</v>
      </c>
      <c r="M49" s="79">
        <f t="shared" si="1"/>
        <v>0</v>
      </c>
      <c r="N49" s="79">
        <f t="shared" si="2"/>
        <v>0</v>
      </c>
      <c r="O49" s="79">
        <f t="shared" si="3"/>
        <v>0</v>
      </c>
      <c r="P49" s="79">
        <f t="shared" si="4"/>
        <v>0</v>
      </c>
      <c r="Q49" s="79">
        <f t="shared" si="5"/>
        <v>0</v>
      </c>
      <c r="R49" s="79">
        <f t="shared" si="6"/>
        <v>0</v>
      </c>
      <c r="S49" s="94" t="str">
        <f>IFERROR(VLOOKUP(G49,'Company Key'!A$8:C$19,2,FALSE)," ")</f>
        <v xml:space="preserve"> </v>
      </c>
      <c r="T49" s="43" t="str">
        <f>IFERROR(VLOOKUP(G49,'Company Key'!A$8:C$19,3,FALSE)," ")</f>
        <v xml:space="preserve"> </v>
      </c>
      <c r="U49" s="43" t="str">
        <f t="shared" si="9"/>
        <v>,   / :  []</v>
      </c>
    </row>
    <row r="50" spans="1:21" ht="15" x14ac:dyDescent="0.25">
      <c r="A50" s="167"/>
      <c r="B50" s="167" t="str">
        <f>IFERROR(VLOOKUP(A50,'NETL Codes'!$A$1:$B$49,2,FALSE),"")</f>
        <v/>
      </c>
      <c r="C50" s="167"/>
      <c r="D50" s="167"/>
      <c r="E50" s="167"/>
      <c r="F50" s="166" t="s">
        <v>232</v>
      </c>
      <c r="G50" s="167"/>
      <c r="H50" s="168"/>
      <c r="I50" s="169"/>
      <c r="J50" s="169"/>
      <c r="K50" s="170"/>
      <c r="L50" s="78">
        <f t="shared" si="0"/>
        <v>0</v>
      </c>
      <c r="M50" s="79">
        <f t="shared" si="1"/>
        <v>0</v>
      </c>
      <c r="N50" s="79">
        <f t="shared" si="2"/>
        <v>0</v>
      </c>
      <c r="O50" s="79">
        <f t="shared" si="3"/>
        <v>0</v>
      </c>
      <c r="P50" s="79">
        <f t="shared" si="4"/>
        <v>0</v>
      </c>
      <c r="Q50" s="79">
        <f t="shared" si="5"/>
        <v>0</v>
      </c>
      <c r="R50" s="79">
        <f t="shared" si="6"/>
        <v>0</v>
      </c>
      <c r="S50" s="94" t="str">
        <f>IFERROR(VLOOKUP(G50,'Company Key'!A$8:C$19,2,FALSE)," ")</f>
        <v xml:space="preserve"> </v>
      </c>
      <c r="T50" s="43" t="str">
        <f>IFERROR(VLOOKUP(G50,'Company Key'!A$8:C$19,3,FALSE)," ")</f>
        <v xml:space="preserve"> </v>
      </c>
      <c r="U50" s="43" t="str">
        <f t="shared" si="9"/>
        <v>,   / :  []</v>
      </c>
    </row>
    <row r="51" spans="1:21" ht="15" x14ac:dyDescent="0.25">
      <c r="A51" s="167"/>
      <c r="B51" s="167" t="str">
        <f>IFERROR(VLOOKUP(A51,'NETL Codes'!$A$1:$B$49,2,FALSE),"")</f>
        <v/>
      </c>
      <c r="C51" s="167"/>
      <c r="D51" s="167"/>
      <c r="E51" s="167"/>
      <c r="F51" s="166" t="s">
        <v>232</v>
      </c>
      <c r="G51" s="167"/>
      <c r="H51" s="168"/>
      <c r="I51" s="169"/>
      <c r="J51" s="169"/>
      <c r="K51" s="170"/>
      <c r="L51" s="78">
        <f t="shared" si="0"/>
        <v>0</v>
      </c>
      <c r="M51" s="79">
        <f t="shared" si="1"/>
        <v>0</v>
      </c>
      <c r="N51" s="79">
        <f t="shared" si="2"/>
        <v>0</v>
      </c>
      <c r="O51" s="79">
        <f t="shared" si="3"/>
        <v>0</v>
      </c>
      <c r="P51" s="79">
        <f t="shared" si="4"/>
        <v>0</v>
      </c>
      <c r="Q51" s="79">
        <f t="shared" si="5"/>
        <v>0</v>
      </c>
      <c r="R51" s="79">
        <f t="shared" si="6"/>
        <v>0</v>
      </c>
      <c r="S51" s="94" t="str">
        <f>IFERROR(VLOOKUP(G51,'Company Key'!A$8:C$19,2,FALSE)," ")</f>
        <v xml:space="preserve"> </v>
      </c>
      <c r="T51" s="43" t="str">
        <f>IFERROR(VLOOKUP(G51,'Company Key'!A$8:C$19,3,FALSE)," ")</f>
        <v xml:space="preserve"> </v>
      </c>
      <c r="U51" s="43" t="str">
        <f t="shared" si="9"/>
        <v>,   / :  []</v>
      </c>
    </row>
    <row r="52" spans="1:21" ht="15" x14ac:dyDescent="0.25">
      <c r="A52" s="167"/>
      <c r="B52" s="167" t="str">
        <f>IFERROR(VLOOKUP(A52,'NETL Codes'!$A$1:$B$49,2,FALSE),"")</f>
        <v/>
      </c>
      <c r="C52" s="167"/>
      <c r="D52" s="167"/>
      <c r="E52" s="167"/>
      <c r="F52" s="166" t="s">
        <v>232</v>
      </c>
      <c r="G52" s="167"/>
      <c r="H52" s="168"/>
      <c r="I52" s="169"/>
      <c r="J52" s="169"/>
      <c r="K52" s="170"/>
      <c r="L52" s="78">
        <f t="shared" si="0"/>
        <v>0</v>
      </c>
      <c r="M52" s="79">
        <f t="shared" si="1"/>
        <v>0</v>
      </c>
      <c r="N52" s="79">
        <f t="shared" si="2"/>
        <v>0</v>
      </c>
      <c r="O52" s="79">
        <f t="shared" si="3"/>
        <v>0</v>
      </c>
      <c r="P52" s="79">
        <f t="shared" si="4"/>
        <v>0</v>
      </c>
      <c r="Q52" s="79">
        <f t="shared" si="5"/>
        <v>0</v>
      </c>
      <c r="R52" s="79">
        <f t="shared" si="6"/>
        <v>0</v>
      </c>
      <c r="S52" s="94" t="str">
        <f>IFERROR(VLOOKUP(G52,'Company Key'!A$8:C$19,2,FALSE)," ")</f>
        <v xml:space="preserve"> </v>
      </c>
      <c r="T52" s="43" t="str">
        <f>IFERROR(VLOOKUP(G52,'Company Key'!A$8:C$19,3,FALSE)," ")</f>
        <v xml:space="preserve"> </v>
      </c>
      <c r="U52" s="43" t="str">
        <f t="shared" si="9"/>
        <v>,   / :  []</v>
      </c>
    </row>
    <row r="53" spans="1:21" ht="15" x14ac:dyDescent="0.25">
      <c r="A53" s="167"/>
      <c r="B53" s="167" t="str">
        <f>IFERROR(VLOOKUP(A53,'NETL Codes'!$A$1:$B$49,2,FALSE),"")</f>
        <v/>
      </c>
      <c r="C53" s="167"/>
      <c r="D53" s="167"/>
      <c r="E53" s="167"/>
      <c r="F53" s="166" t="s">
        <v>232</v>
      </c>
      <c r="G53" s="167"/>
      <c r="H53" s="168"/>
      <c r="I53" s="169"/>
      <c r="J53" s="169"/>
      <c r="K53" s="170"/>
      <c r="L53" s="78">
        <f t="shared" si="0"/>
        <v>0</v>
      </c>
      <c r="M53" s="79">
        <f t="shared" si="1"/>
        <v>0</v>
      </c>
      <c r="N53" s="79">
        <f t="shared" si="2"/>
        <v>0</v>
      </c>
      <c r="O53" s="79">
        <f t="shared" si="3"/>
        <v>0</v>
      </c>
      <c r="P53" s="79">
        <f t="shared" si="4"/>
        <v>0</v>
      </c>
      <c r="Q53" s="79">
        <f t="shared" si="5"/>
        <v>0</v>
      </c>
      <c r="R53" s="79">
        <f t="shared" si="6"/>
        <v>0</v>
      </c>
      <c r="S53" s="94" t="str">
        <f>IFERROR(VLOOKUP(G53,'Company Key'!A$8:C$19,2,FALSE)," ")</f>
        <v xml:space="preserve"> </v>
      </c>
      <c r="T53" s="43" t="str">
        <f>IFERROR(VLOOKUP(G53,'Company Key'!A$8:C$19,3,FALSE)," ")</f>
        <v xml:space="preserve"> </v>
      </c>
      <c r="U53" s="43" t="str">
        <f t="shared" si="9"/>
        <v>,   / :  []</v>
      </c>
    </row>
    <row r="54" spans="1:21" ht="15" x14ac:dyDescent="0.25">
      <c r="A54" s="167"/>
      <c r="B54" s="167" t="str">
        <f>IFERROR(VLOOKUP(A54,'NETL Codes'!$A$1:$B$49,2,FALSE),"")</f>
        <v/>
      </c>
      <c r="C54" s="167"/>
      <c r="D54" s="167"/>
      <c r="E54" s="167"/>
      <c r="F54" s="166" t="s">
        <v>232</v>
      </c>
      <c r="G54" s="167"/>
      <c r="H54" s="168"/>
      <c r="I54" s="169"/>
      <c r="J54" s="169"/>
      <c r="K54" s="170"/>
      <c r="L54" s="78">
        <f t="shared" si="0"/>
        <v>0</v>
      </c>
      <c r="M54" s="79">
        <f t="shared" si="1"/>
        <v>0</v>
      </c>
      <c r="N54" s="79">
        <f t="shared" si="2"/>
        <v>0</v>
      </c>
      <c r="O54" s="79">
        <f t="shared" si="3"/>
        <v>0</v>
      </c>
      <c r="P54" s="79">
        <f t="shared" si="4"/>
        <v>0</v>
      </c>
      <c r="Q54" s="79">
        <f t="shared" si="5"/>
        <v>0</v>
      </c>
      <c r="R54" s="79">
        <f t="shared" si="6"/>
        <v>0</v>
      </c>
      <c r="S54" s="94" t="str">
        <f>IFERROR(VLOOKUP(G54,'Company Key'!A$8:C$19,2,FALSE)," ")</f>
        <v xml:space="preserve"> </v>
      </c>
      <c r="T54" s="43" t="str">
        <f>IFERROR(VLOOKUP(G54,'Company Key'!A$8:C$19,3,FALSE)," ")</f>
        <v xml:space="preserve"> </v>
      </c>
      <c r="U54" s="43" t="str">
        <f t="shared" si="9"/>
        <v>,   / :  []</v>
      </c>
    </row>
    <row r="55" spans="1:21" ht="15" x14ac:dyDescent="0.25">
      <c r="A55" s="167"/>
      <c r="B55" s="167" t="str">
        <f>IFERROR(VLOOKUP(A55,'NETL Codes'!$A$1:$B$49,2,FALSE),"")</f>
        <v/>
      </c>
      <c r="C55" s="167"/>
      <c r="D55" s="167"/>
      <c r="E55" s="167"/>
      <c r="F55" s="166" t="s">
        <v>232</v>
      </c>
      <c r="G55" s="167"/>
      <c r="H55" s="168"/>
      <c r="I55" s="169"/>
      <c r="J55" s="169"/>
      <c r="K55" s="170"/>
      <c r="L55" s="78">
        <f t="shared" si="0"/>
        <v>0</v>
      </c>
      <c r="M55" s="79">
        <f t="shared" si="1"/>
        <v>0</v>
      </c>
      <c r="N55" s="79">
        <f t="shared" si="2"/>
        <v>0</v>
      </c>
      <c r="O55" s="79">
        <f t="shared" si="3"/>
        <v>0</v>
      </c>
      <c r="P55" s="79">
        <f t="shared" si="4"/>
        <v>0</v>
      </c>
      <c r="Q55" s="79">
        <f t="shared" si="5"/>
        <v>0</v>
      </c>
      <c r="R55" s="79">
        <f t="shared" si="6"/>
        <v>0</v>
      </c>
      <c r="S55" s="94" t="str">
        <f>IFERROR(VLOOKUP(G55,'Company Key'!A$8:C$19,2,FALSE)," ")</f>
        <v xml:space="preserve"> </v>
      </c>
      <c r="T55" s="43" t="str">
        <f>IFERROR(VLOOKUP(G55,'Company Key'!A$8:C$19,3,FALSE)," ")</f>
        <v xml:space="preserve"> </v>
      </c>
      <c r="U55" s="43" t="str">
        <f t="shared" si="9"/>
        <v>,   / :  []</v>
      </c>
    </row>
    <row r="56" spans="1:21" ht="15" x14ac:dyDescent="0.25">
      <c r="A56" s="167"/>
      <c r="B56" s="167" t="str">
        <f>IFERROR(VLOOKUP(A56,'NETL Codes'!$A$1:$B$49,2,FALSE),"")</f>
        <v/>
      </c>
      <c r="C56" s="167"/>
      <c r="D56" s="167"/>
      <c r="E56" s="167"/>
      <c r="F56" s="166" t="s">
        <v>232</v>
      </c>
      <c r="G56" s="167"/>
      <c r="H56" s="168"/>
      <c r="I56" s="169"/>
      <c r="J56" s="169"/>
      <c r="K56" s="170"/>
      <c r="L56" s="78">
        <f t="shared" si="0"/>
        <v>0</v>
      </c>
      <c r="M56" s="79">
        <f t="shared" si="1"/>
        <v>0</v>
      </c>
      <c r="N56" s="79">
        <f t="shared" si="2"/>
        <v>0</v>
      </c>
      <c r="O56" s="79">
        <f t="shared" si="3"/>
        <v>0</v>
      </c>
      <c r="P56" s="79">
        <f t="shared" si="4"/>
        <v>0</v>
      </c>
      <c r="Q56" s="79">
        <f t="shared" si="5"/>
        <v>0</v>
      </c>
      <c r="R56" s="79">
        <f t="shared" si="6"/>
        <v>0</v>
      </c>
      <c r="S56" s="94" t="str">
        <f>IFERROR(VLOOKUP(G56,'Company Key'!A$8:C$19,2,FALSE)," ")</f>
        <v xml:space="preserve"> </v>
      </c>
      <c r="T56" s="43" t="str">
        <f>IFERROR(VLOOKUP(G56,'Company Key'!A$8:C$19,3,FALSE)," ")</f>
        <v xml:space="preserve"> </v>
      </c>
      <c r="U56" s="43" t="str">
        <f t="shared" si="9"/>
        <v>,   / :  []</v>
      </c>
    </row>
    <row r="57" spans="1:21" ht="15" x14ac:dyDescent="0.25">
      <c r="A57" s="167"/>
      <c r="B57" s="167" t="str">
        <f>IFERROR(VLOOKUP(A57,'NETL Codes'!$A$1:$B$49,2,FALSE),"")</f>
        <v/>
      </c>
      <c r="C57" s="167"/>
      <c r="D57" s="167"/>
      <c r="E57" s="167"/>
      <c r="F57" s="166" t="s">
        <v>232</v>
      </c>
      <c r="G57" s="167"/>
      <c r="H57" s="168"/>
      <c r="I57" s="169"/>
      <c r="J57" s="169"/>
      <c r="K57" s="170"/>
      <c r="L57" s="78">
        <f t="shared" si="0"/>
        <v>0</v>
      </c>
      <c r="M57" s="79">
        <f t="shared" si="1"/>
        <v>0</v>
      </c>
      <c r="N57" s="79">
        <f t="shared" si="2"/>
        <v>0</v>
      </c>
      <c r="O57" s="79">
        <f t="shared" si="3"/>
        <v>0</v>
      </c>
      <c r="P57" s="79">
        <f t="shared" si="4"/>
        <v>0</v>
      </c>
      <c r="Q57" s="79">
        <f t="shared" si="5"/>
        <v>0</v>
      </c>
      <c r="R57" s="79">
        <f t="shared" si="6"/>
        <v>0</v>
      </c>
      <c r="S57" s="94" t="str">
        <f>IFERROR(VLOOKUP(G57,'Company Key'!A$8:C$19,2,FALSE)," ")</f>
        <v xml:space="preserve"> </v>
      </c>
      <c r="T57" s="43" t="str">
        <f>IFERROR(VLOOKUP(G57,'Company Key'!A$8:C$19,3,FALSE)," ")</f>
        <v xml:space="preserve"> </v>
      </c>
      <c r="U57" s="43" t="str">
        <f t="shared" si="9"/>
        <v>,   / :  []</v>
      </c>
    </row>
    <row r="58" spans="1:21" ht="15" x14ac:dyDescent="0.25">
      <c r="A58" s="167"/>
      <c r="B58" s="167" t="str">
        <f>IFERROR(VLOOKUP(A58,'NETL Codes'!$A$1:$B$49,2,FALSE),"")</f>
        <v/>
      </c>
      <c r="C58" s="167"/>
      <c r="D58" s="167"/>
      <c r="E58" s="167"/>
      <c r="F58" s="166" t="s">
        <v>232</v>
      </c>
      <c r="G58" s="167"/>
      <c r="H58" s="168"/>
      <c r="I58" s="169"/>
      <c r="J58" s="169"/>
      <c r="K58" s="170"/>
      <c r="L58" s="78">
        <f t="shared" si="0"/>
        <v>0</v>
      </c>
      <c r="M58" s="79">
        <f t="shared" si="1"/>
        <v>0</v>
      </c>
      <c r="N58" s="79">
        <f t="shared" si="2"/>
        <v>0</v>
      </c>
      <c r="O58" s="79">
        <f t="shared" si="3"/>
        <v>0</v>
      </c>
      <c r="P58" s="79">
        <f t="shared" si="4"/>
        <v>0</v>
      </c>
      <c r="Q58" s="79">
        <f t="shared" si="5"/>
        <v>0</v>
      </c>
      <c r="R58" s="79">
        <f t="shared" si="6"/>
        <v>0</v>
      </c>
      <c r="S58" s="94" t="str">
        <f>IFERROR(VLOOKUP(G58,'Company Key'!A$8:C$19,2,FALSE)," ")</f>
        <v xml:space="preserve"> </v>
      </c>
      <c r="T58" s="43" t="str">
        <f>IFERROR(VLOOKUP(G58,'Company Key'!A$8:C$19,3,FALSE)," ")</f>
        <v xml:space="preserve"> </v>
      </c>
      <c r="U58" s="43" t="str">
        <f t="shared" si="9"/>
        <v>,   / :  []</v>
      </c>
    </row>
    <row r="59" spans="1:21" ht="15" x14ac:dyDescent="0.25">
      <c r="A59" s="167"/>
      <c r="B59" s="167" t="str">
        <f>IFERROR(VLOOKUP(A59,'NETL Codes'!$A$1:$B$49,2,FALSE),"")</f>
        <v/>
      </c>
      <c r="C59" s="167"/>
      <c r="D59" s="167"/>
      <c r="E59" s="167"/>
      <c r="F59" s="166" t="s">
        <v>232</v>
      </c>
      <c r="G59" s="167"/>
      <c r="H59" s="168"/>
      <c r="I59" s="169"/>
      <c r="J59" s="169"/>
      <c r="K59" s="170"/>
      <c r="L59" s="78">
        <f t="shared" si="0"/>
        <v>0</v>
      </c>
      <c r="M59" s="79">
        <f t="shared" si="1"/>
        <v>0</v>
      </c>
      <c r="N59" s="79">
        <f t="shared" si="2"/>
        <v>0</v>
      </c>
      <c r="O59" s="79">
        <f t="shared" si="3"/>
        <v>0</v>
      </c>
      <c r="P59" s="79">
        <f t="shared" si="4"/>
        <v>0</v>
      </c>
      <c r="Q59" s="79">
        <f t="shared" si="5"/>
        <v>0</v>
      </c>
      <c r="R59" s="79">
        <f t="shared" si="6"/>
        <v>0</v>
      </c>
      <c r="S59" s="94" t="str">
        <f>IFERROR(VLOOKUP(G59,'Company Key'!A$8:C$19,2,FALSE)," ")</f>
        <v xml:space="preserve"> </v>
      </c>
      <c r="T59" s="43" t="str">
        <f>IFERROR(VLOOKUP(G59,'Company Key'!A$8:C$19,3,FALSE)," ")</f>
        <v xml:space="preserve"> </v>
      </c>
      <c r="U59" s="43" t="str">
        <f t="shared" si="9"/>
        <v>,   / :  []</v>
      </c>
    </row>
    <row r="60" spans="1:21" ht="15" x14ac:dyDescent="0.25">
      <c r="A60" s="167"/>
      <c r="B60" s="167" t="str">
        <f>IFERROR(VLOOKUP(A60,'NETL Codes'!$A$1:$B$49,2,FALSE),"")</f>
        <v/>
      </c>
      <c r="C60" s="167"/>
      <c r="D60" s="167"/>
      <c r="E60" s="167"/>
      <c r="F60" s="166" t="s">
        <v>232</v>
      </c>
      <c r="G60" s="167"/>
      <c r="H60" s="168"/>
      <c r="I60" s="169"/>
      <c r="J60" s="169"/>
      <c r="K60" s="170"/>
      <c r="L60" s="78">
        <f t="shared" si="0"/>
        <v>0</v>
      </c>
      <c r="M60" s="79">
        <f t="shared" si="1"/>
        <v>0</v>
      </c>
      <c r="N60" s="79">
        <f t="shared" si="2"/>
        <v>0</v>
      </c>
      <c r="O60" s="79">
        <f t="shared" si="3"/>
        <v>0</v>
      </c>
      <c r="P60" s="79">
        <f t="shared" si="4"/>
        <v>0</v>
      </c>
      <c r="Q60" s="79">
        <f t="shared" si="5"/>
        <v>0</v>
      </c>
      <c r="R60" s="79">
        <f t="shared" si="6"/>
        <v>0</v>
      </c>
      <c r="S60" s="94" t="str">
        <f>IFERROR(VLOOKUP(G60,'Company Key'!A$8:C$19,2,FALSE)," ")</f>
        <v xml:space="preserve"> </v>
      </c>
      <c r="T60" s="43" t="str">
        <f>IFERROR(VLOOKUP(G60,'Company Key'!A$8:C$19,3,FALSE)," ")</f>
        <v xml:space="preserve"> </v>
      </c>
      <c r="U60" s="43" t="str">
        <f t="shared" si="9"/>
        <v>,   / :  []</v>
      </c>
    </row>
    <row r="61" spans="1:21" ht="15" x14ac:dyDescent="0.25">
      <c r="A61" s="167"/>
      <c r="B61" s="167" t="str">
        <f>IFERROR(VLOOKUP(A61,'NETL Codes'!$A$1:$B$49,2,FALSE),"")</f>
        <v/>
      </c>
      <c r="C61" s="167"/>
      <c r="D61" s="167"/>
      <c r="E61" s="167"/>
      <c r="F61" s="166" t="s">
        <v>232</v>
      </c>
      <c r="G61" s="167"/>
      <c r="H61" s="168"/>
      <c r="I61" s="169"/>
      <c r="J61" s="169"/>
      <c r="K61" s="170"/>
      <c r="L61" s="78">
        <f t="shared" si="0"/>
        <v>0</v>
      </c>
      <c r="M61" s="79">
        <f t="shared" si="1"/>
        <v>0</v>
      </c>
      <c r="N61" s="79">
        <f t="shared" si="2"/>
        <v>0</v>
      </c>
      <c r="O61" s="79">
        <f t="shared" si="3"/>
        <v>0</v>
      </c>
      <c r="P61" s="79">
        <f t="shared" si="4"/>
        <v>0</v>
      </c>
      <c r="Q61" s="79">
        <f t="shared" si="5"/>
        <v>0</v>
      </c>
      <c r="R61" s="79">
        <f t="shared" si="6"/>
        <v>0</v>
      </c>
      <c r="S61" s="94" t="str">
        <f>IFERROR(VLOOKUP(G61,'Company Key'!A$8:C$19,2,FALSE)," ")</f>
        <v xml:space="preserve"> </v>
      </c>
      <c r="T61" s="43" t="str">
        <f>IFERROR(VLOOKUP(G61,'Company Key'!A$8:C$19,3,FALSE)," ")</f>
        <v xml:space="preserve"> </v>
      </c>
      <c r="U61" s="43" t="str">
        <f t="shared" si="9"/>
        <v>,   / :  []</v>
      </c>
    </row>
    <row r="62" spans="1:21" ht="15" x14ac:dyDescent="0.25">
      <c r="A62" s="167"/>
      <c r="B62" s="167" t="str">
        <f>IFERROR(VLOOKUP(A62,'NETL Codes'!$A$1:$B$49,2,FALSE),"")</f>
        <v/>
      </c>
      <c r="C62" s="167"/>
      <c r="D62" s="167"/>
      <c r="E62" s="167"/>
      <c r="F62" s="166" t="s">
        <v>232</v>
      </c>
      <c r="G62" s="167"/>
      <c r="H62" s="168"/>
      <c r="I62" s="169"/>
      <c r="J62" s="169"/>
      <c r="K62" s="170"/>
      <c r="L62" s="78">
        <f t="shared" si="0"/>
        <v>0</v>
      </c>
      <c r="M62" s="79">
        <f t="shared" si="1"/>
        <v>0</v>
      </c>
      <c r="N62" s="79">
        <f t="shared" si="2"/>
        <v>0</v>
      </c>
      <c r="O62" s="79">
        <f t="shared" si="3"/>
        <v>0</v>
      </c>
      <c r="P62" s="79">
        <f t="shared" si="4"/>
        <v>0</v>
      </c>
      <c r="Q62" s="79">
        <f t="shared" si="5"/>
        <v>0</v>
      </c>
      <c r="R62" s="79">
        <f t="shared" si="6"/>
        <v>0</v>
      </c>
      <c r="S62" s="94" t="str">
        <f>IFERROR(VLOOKUP(G62,'Company Key'!A$8:C$19,2,FALSE)," ")</f>
        <v xml:space="preserve"> </v>
      </c>
      <c r="T62" s="43" t="str">
        <f>IFERROR(VLOOKUP(G62,'Company Key'!A$8:C$19,3,FALSE)," ")</f>
        <v xml:space="preserve"> </v>
      </c>
      <c r="U62" s="43" t="str">
        <f t="shared" si="9"/>
        <v>,   / :  []</v>
      </c>
    </row>
    <row r="63" spans="1:21" ht="15" x14ac:dyDescent="0.25">
      <c r="A63" s="167"/>
      <c r="B63" s="167" t="str">
        <f>IFERROR(VLOOKUP(A63,'NETL Codes'!$A$1:$B$49,2,FALSE),"")</f>
        <v/>
      </c>
      <c r="C63" s="167"/>
      <c r="D63" s="167"/>
      <c r="E63" s="167"/>
      <c r="F63" s="166" t="s">
        <v>232</v>
      </c>
      <c r="G63" s="167"/>
      <c r="H63" s="168"/>
      <c r="I63" s="169"/>
      <c r="J63" s="169"/>
      <c r="K63" s="170"/>
      <c r="L63" s="78">
        <f t="shared" si="0"/>
        <v>0</v>
      </c>
      <c r="M63" s="79">
        <f t="shared" si="1"/>
        <v>0</v>
      </c>
      <c r="N63" s="79">
        <f t="shared" si="2"/>
        <v>0</v>
      </c>
      <c r="O63" s="79">
        <f t="shared" si="3"/>
        <v>0</v>
      </c>
      <c r="P63" s="79">
        <f t="shared" si="4"/>
        <v>0</v>
      </c>
      <c r="Q63" s="79">
        <f t="shared" si="5"/>
        <v>0</v>
      </c>
      <c r="R63" s="79">
        <f t="shared" si="6"/>
        <v>0</v>
      </c>
      <c r="S63" s="94" t="str">
        <f>IFERROR(VLOOKUP(G63,'Company Key'!A$8:C$19,2,FALSE)," ")</f>
        <v xml:space="preserve"> </v>
      </c>
      <c r="T63" s="43" t="str">
        <f>IFERROR(VLOOKUP(G63,'Company Key'!A$8:C$19,3,FALSE)," ")</f>
        <v xml:space="preserve"> </v>
      </c>
      <c r="U63" s="43" t="str">
        <f t="shared" si="9"/>
        <v>,   / :  []</v>
      </c>
    </row>
    <row r="64" spans="1:21" ht="15" x14ac:dyDescent="0.25">
      <c r="A64" s="167"/>
      <c r="B64" s="167" t="str">
        <f>IFERROR(VLOOKUP(A64,'NETL Codes'!$A$1:$B$49,2,FALSE),"")</f>
        <v/>
      </c>
      <c r="C64" s="167"/>
      <c r="D64" s="167"/>
      <c r="E64" s="167"/>
      <c r="F64" s="166" t="s">
        <v>232</v>
      </c>
      <c r="G64" s="167"/>
      <c r="H64" s="168"/>
      <c r="I64" s="169"/>
      <c r="J64" s="169"/>
      <c r="K64" s="170"/>
      <c r="L64" s="78">
        <f t="shared" si="0"/>
        <v>0</v>
      </c>
      <c r="M64" s="79">
        <f t="shared" si="1"/>
        <v>0</v>
      </c>
      <c r="N64" s="79">
        <f t="shared" si="2"/>
        <v>0</v>
      </c>
      <c r="O64" s="79">
        <f t="shared" si="3"/>
        <v>0</v>
      </c>
      <c r="P64" s="79">
        <f t="shared" si="4"/>
        <v>0</v>
      </c>
      <c r="Q64" s="79">
        <f t="shared" si="5"/>
        <v>0</v>
      </c>
      <c r="R64" s="79">
        <f t="shared" si="6"/>
        <v>0</v>
      </c>
      <c r="S64" s="94" t="str">
        <f>IFERROR(VLOOKUP(G64,'Company Key'!A$8:C$19,2,FALSE)," ")</f>
        <v xml:space="preserve"> </v>
      </c>
      <c r="T64" s="43" t="str">
        <f>IFERROR(VLOOKUP(G64,'Company Key'!A$8:C$19,3,FALSE)," ")</f>
        <v xml:space="preserve"> </v>
      </c>
      <c r="U64" s="43" t="str">
        <f t="shared" si="9"/>
        <v>,   / :  []</v>
      </c>
    </row>
    <row r="65" spans="1:21" ht="15" x14ac:dyDescent="0.25">
      <c r="A65" s="167"/>
      <c r="B65" s="167" t="str">
        <f>IFERROR(VLOOKUP(A65,'NETL Codes'!$A$1:$B$49,2,FALSE),"")</f>
        <v/>
      </c>
      <c r="C65" s="167"/>
      <c r="D65" s="167"/>
      <c r="E65" s="167"/>
      <c r="F65" s="166" t="s">
        <v>232</v>
      </c>
      <c r="G65" s="167"/>
      <c r="H65" s="168"/>
      <c r="I65" s="169"/>
      <c r="J65" s="169"/>
      <c r="K65" s="170"/>
      <c r="L65" s="78">
        <f t="shared" si="0"/>
        <v>0</v>
      </c>
      <c r="M65" s="79">
        <f t="shared" si="1"/>
        <v>0</v>
      </c>
      <c r="N65" s="79">
        <f t="shared" si="2"/>
        <v>0</v>
      </c>
      <c r="O65" s="79">
        <f t="shared" si="3"/>
        <v>0</v>
      </c>
      <c r="P65" s="79">
        <f t="shared" si="4"/>
        <v>0</v>
      </c>
      <c r="Q65" s="79">
        <f t="shared" si="5"/>
        <v>0</v>
      </c>
      <c r="R65" s="79">
        <f t="shared" si="6"/>
        <v>0</v>
      </c>
      <c r="S65" s="94" t="str">
        <f>IFERROR(VLOOKUP(G65,'Company Key'!A$8:C$19,2,FALSE)," ")</f>
        <v xml:space="preserve"> </v>
      </c>
      <c r="T65" s="43" t="str">
        <f>IFERROR(VLOOKUP(G65,'Company Key'!A$8:C$19,3,FALSE)," ")</f>
        <v xml:space="preserve"> </v>
      </c>
      <c r="U65" s="43" t="str">
        <f t="shared" si="9"/>
        <v>,   / :  []</v>
      </c>
    </row>
    <row r="66" spans="1:21" ht="15" x14ac:dyDescent="0.25">
      <c r="A66" s="167"/>
      <c r="B66" s="167" t="str">
        <f>IFERROR(VLOOKUP(A66,'NETL Codes'!$A$1:$B$49,2,FALSE),"")</f>
        <v/>
      </c>
      <c r="C66" s="167"/>
      <c r="D66" s="167"/>
      <c r="E66" s="167"/>
      <c r="F66" s="166" t="s">
        <v>232</v>
      </c>
      <c r="G66" s="167"/>
      <c r="H66" s="168"/>
      <c r="I66" s="169"/>
      <c r="J66" s="169"/>
      <c r="K66" s="170"/>
      <c r="L66" s="78">
        <f t="shared" si="0"/>
        <v>0</v>
      </c>
      <c r="M66" s="79">
        <f t="shared" si="1"/>
        <v>0</v>
      </c>
      <c r="N66" s="79">
        <f t="shared" si="2"/>
        <v>0</v>
      </c>
      <c r="O66" s="79">
        <f t="shared" si="3"/>
        <v>0</v>
      </c>
      <c r="P66" s="79">
        <f t="shared" si="4"/>
        <v>0</v>
      </c>
      <c r="Q66" s="79">
        <f t="shared" si="5"/>
        <v>0</v>
      </c>
      <c r="R66" s="79">
        <f t="shared" si="6"/>
        <v>0</v>
      </c>
      <c r="S66" s="94" t="str">
        <f>IFERROR(VLOOKUP(G66,'Company Key'!A$8:C$19,2,FALSE)," ")</f>
        <v xml:space="preserve"> </v>
      </c>
      <c r="T66" s="43" t="str">
        <f>IFERROR(VLOOKUP(G66,'Company Key'!A$8:C$19,3,FALSE)," ")</f>
        <v xml:space="preserve"> </v>
      </c>
      <c r="U66" s="43" t="str">
        <f t="shared" si="9"/>
        <v>,   / :  []</v>
      </c>
    </row>
    <row r="67" spans="1:21" ht="15" x14ac:dyDescent="0.25">
      <c r="A67" s="167"/>
      <c r="B67" s="167" t="str">
        <f>IFERROR(VLOOKUP(A67,'NETL Codes'!$A$1:$B$49,2,FALSE),"")</f>
        <v/>
      </c>
      <c r="C67" s="167"/>
      <c r="D67" s="167"/>
      <c r="E67" s="167"/>
      <c r="F67" s="166" t="s">
        <v>232</v>
      </c>
      <c r="G67" s="167"/>
      <c r="H67" s="168"/>
      <c r="I67" s="169"/>
      <c r="J67" s="169"/>
      <c r="K67" s="170"/>
      <c r="L67" s="78">
        <f t="shared" si="0"/>
        <v>0</v>
      </c>
      <c r="M67" s="79">
        <f t="shared" si="1"/>
        <v>0</v>
      </c>
      <c r="N67" s="79">
        <f t="shared" si="2"/>
        <v>0</v>
      </c>
      <c r="O67" s="79">
        <f t="shared" si="3"/>
        <v>0</v>
      </c>
      <c r="P67" s="79">
        <f t="shared" si="4"/>
        <v>0</v>
      </c>
      <c r="Q67" s="79">
        <f t="shared" si="5"/>
        <v>0</v>
      </c>
      <c r="R67" s="79">
        <f t="shared" si="6"/>
        <v>0</v>
      </c>
      <c r="S67" s="94" t="str">
        <f>IFERROR(VLOOKUP(G67,'Company Key'!A$8:C$19,2,FALSE)," ")</f>
        <v xml:space="preserve"> </v>
      </c>
      <c r="T67" s="43" t="str">
        <f>IFERROR(VLOOKUP(G67,'Company Key'!A$8:C$19,3,FALSE)," ")</f>
        <v xml:space="preserve"> </v>
      </c>
      <c r="U67" s="43" t="str">
        <f t="shared" si="9"/>
        <v>,   / :  []</v>
      </c>
    </row>
    <row r="68" spans="1:21" ht="15" x14ac:dyDescent="0.25">
      <c r="A68" s="167"/>
      <c r="B68" s="167" t="str">
        <f>IFERROR(VLOOKUP(A68,'NETL Codes'!$A$1:$B$49,2,FALSE),"")</f>
        <v/>
      </c>
      <c r="C68" s="167"/>
      <c r="D68" s="167"/>
      <c r="E68" s="167"/>
      <c r="F68" s="166" t="s">
        <v>232</v>
      </c>
      <c r="G68" s="167"/>
      <c r="H68" s="168"/>
      <c r="I68" s="169"/>
      <c r="J68" s="169"/>
      <c r="K68" s="170"/>
      <c r="L68" s="78">
        <f t="shared" si="0"/>
        <v>0</v>
      </c>
      <c r="M68" s="79">
        <f t="shared" si="1"/>
        <v>0</v>
      </c>
      <c r="N68" s="79">
        <f t="shared" si="2"/>
        <v>0</v>
      </c>
      <c r="O68" s="79">
        <f t="shared" si="3"/>
        <v>0</v>
      </c>
      <c r="P68" s="79">
        <f t="shared" si="4"/>
        <v>0</v>
      </c>
      <c r="Q68" s="79">
        <f t="shared" si="5"/>
        <v>0</v>
      </c>
      <c r="R68" s="79">
        <f t="shared" si="6"/>
        <v>0</v>
      </c>
      <c r="S68" s="94" t="str">
        <f>IFERROR(VLOOKUP(G68,'Company Key'!A$8:C$19,2,FALSE)," ")</f>
        <v xml:space="preserve"> </v>
      </c>
      <c r="T68" s="43" t="str">
        <f>IFERROR(VLOOKUP(G68,'Company Key'!A$8:C$19,3,FALSE)," ")</f>
        <v xml:space="preserve"> </v>
      </c>
      <c r="U68" s="43" t="str">
        <f t="shared" si="9"/>
        <v>,   / :  []</v>
      </c>
    </row>
    <row r="69" spans="1:21" ht="15" x14ac:dyDescent="0.25">
      <c r="A69" s="167"/>
      <c r="B69" s="167" t="str">
        <f>IFERROR(VLOOKUP(A69,'NETL Codes'!$A$1:$B$49,2,FALSE),"")</f>
        <v/>
      </c>
      <c r="C69" s="167"/>
      <c r="D69" s="167"/>
      <c r="E69" s="167"/>
      <c r="F69" s="166" t="s">
        <v>232</v>
      </c>
      <c r="G69" s="167"/>
      <c r="H69" s="168"/>
      <c r="I69" s="169"/>
      <c r="J69" s="169"/>
      <c r="K69" s="170"/>
      <c r="L69" s="78">
        <f t="shared" si="0"/>
        <v>0</v>
      </c>
      <c r="M69" s="79">
        <f t="shared" si="1"/>
        <v>0</v>
      </c>
      <c r="N69" s="79">
        <f t="shared" si="2"/>
        <v>0</v>
      </c>
      <c r="O69" s="79">
        <f t="shared" si="3"/>
        <v>0</v>
      </c>
      <c r="P69" s="79">
        <f t="shared" si="4"/>
        <v>0</v>
      </c>
      <c r="Q69" s="79">
        <f t="shared" si="5"/>
        <v>0</v>
      </c>
      <c r="R69" s="79">
        <f t="shared" si="6"/>
        <v>0</v>
      </c>
      <c r="S69" s="94" t="str">
        <f>IFERROR(VLOOKUP(G69,'Company Key'!A$8:C$19,2,FALSE)," ")</f>
        <v xml:space="preserve"> </v>
      </c>
      <c r="T69" s="43" t="str">
        <f>IFERROR(VLOOKUP(G69,'Company Key'!A$8:C$19,3,FALSE)," ")</f>
        <v xml:space="preserve"> </v>
      </c>
      <c r="U69" s="43" t="str">
        <f t="shared" si="9"/>
        <v>,   / :  []</v>
      </c>
    </row>
    <row r="70" spans="1:21" ht="15" x14ac:dyDescent="0.25">
      <c r="A70" s="167"/>
      <c r="B70" s="167" t="str">
        <f>IFERROR(VLOOKUP(A70,'NETL Codes'!$A$1:$B$49,2,FALSE),"")</f>
        <v/>
      </c>
      <c r="C70" s="167"/>
      <c r="D70" s="167"/>
      <c r="E70" s="167"/>
      <c r="F70" s="166" t="s">
        <v>232</v>
      </c>
      <c r="G70" s="167"/>
      <c r="H70" s="168"/>
      <c r="I70" s="169"/>
      <c r="J70" s="169"/>
      <c r="K70" s="170"/>
      <c r="L70" s="78">
        <f t="shared" si="0"/>
        <v>0</v>
      </c>
      <c r="M70" s="79">
        <f t="shared" si="1"/>
        <v>0</v>
      </c>
      <c r="N70" s="79">
        <f t="shared" si="2"/>
        <v>0</v>
      </c>
      <c r="O70" s="79">
        <f t="shared" si="3"/>
        <v>0</v>
      </c>
      <c r="P70" s="79">
        <f t="shared" si="4"/>
        <v>0</v>
      </c>
      <c r="Q70" s="79">
        <f t="shared" si="5"/>
        <v>0</v>
      </c>
      <c r="R70" s="79">
        <f t="shared" si="6"/>
        <v>0</v>
      </c>
      <c r="S70" s="94" t="str">
        <f>IFERROR(VLOOKUP(G70,'Company Key'!A$8:C$19,2,FALSE)," ")</f>
        <v xml:space="preserve"> </v>
      </c>
      <c r="T70" s="43" t="str">
        <f>IFERROR(VLOOKUP(G70,'Company Key'!A$8:C$19,3,FALSE)," ")</f>
        <v xml:space="preserve"> </v>
      </c>
      <c r="U70" s="43" t="str">
        <f t="shared" si="9"/>
        <v>,   / :  []</v>
      </c>
    </row>
    <row r="71" spans="1:21" ht="15" x14ac:dyDescent="0.25">
      <c r="A71" s="167"/>
      <c r="B71" s="167" t="str">
        <f>IFERROR(VLOOKUP(A71,'NETL Codes'!$A$1:$B$49,2,FALSE),"")</f>
        <v/>
      </c>
      <c r="C71" s="167"/>
      <c r="D71" s="167"/>
      <c r="E71" s="167"/>
      <c r="F71" s="166" t="s">
        <v>232</v>
      </c>
      <c r="G71" s="167"/>
      <c r="H71" s="168"/>
      <c r="I71" s="169"/>
      <c r="J71" s="169"/>
      <c r="K71" s="170"/>
      <c r="L71" s="78">
        <f t="shared" si="0"/>
        <v>0</v>
      </c>
      <c r="M71" s="79">
        <f t="shared" si="1"/>
        <v>0</v>
      </c>
      <c r="N71" s="79">
        <f t="shared" si="2"/>
        <v>0</v>
      </c>
      <c r="O71" s="79">
        <f t="shared" si="3"/>
        <v>0</v>
      </c>
      <c r="P71" s="79">
        <f t="shared" si="4"/>
        <v>0</v>
      </c>
      <c r="Q71" s="79">
        <f t="shared" si="5"/>
        <v>0</v>
      </c>
      <c r="R71" s="79">
        <f t="shared" si="6"/>
        <v>0</v>
      </c>
      <c r="S71" s="94" t="str">
        <f>IFERROR(VLOOKUP(G71,'Company Key'!A$8:C$19,2,FALSE)," ")</f>
        <v xml:space="preserve"> </v>
      </c>
      <c r="T71" s="43" t="str">
        <f>IFERROR(VLOOKUP(G71,'Company Key'!A$8:C$19,3,FALSE)," ")</f>
        <v xml:space="preserve"> </v>
      </c>
      <c r="U71" s="43" t="str">
        <f t="shared" si="9"/>
        <v>,   / :  []</v>
      </c>
    </row>
    <row r="72" spans="1:21" ht="15" x14ac:dyDescent="0.25">
      <c r="A72" s="167"/>
      <c r="B72" s="167" t="str">
        <f>IFERROR(VLOOKUP(A72,'NETL Codes'!$A$1:$B$49,2,FALSE),"")</f>
        <v/>
      </c>
      <c r="C72" s="167"/>
      <c r="D72" s="167"/>
      <c r="E72" s="167"/>
      <c r="F72" s="166" t="s">
        <v>232</v>
      </c>
      <c r="G72" s="167"/>
      <c r="H72" s="168"/>
      <c r="I72" s="169"/>
      <c r="J72" s="169"/>
      <c r="K72" s="170"/>
      <c r="L72" s="78">
        <f t="shared" si="0"/>
        <v>0</v>
      </c>
      <c r="M72" s="79">
        <f t="shared" si="1"/>
        <v>0</v>
      </c>
      <c r="N72" s="79">
        <f t="shared" si="2"/>
        <v>0</v>
      </c>
      <c r="O72" s="79">
        <f t="shared" si="3"/>
        <v>0</v>
      </c>
      <c r="P72" s="79">
        <f t="shared" si="4"/>
        <v>0</v>
      </c>
      <c r="Q72" s="79">
        <f t="shared" si="5"/>
        <v>0</v>
      </c>
      <c r="R72" s="79">
        <f t="shared" si="6"/>
        <v>0</v>
      </c>
      <c r="S72" s="94" t="str">
        <f>IFERROR(VLOOKUP(G72,'Company Key'!A$8:C$19,2,FALSE)," ")</f>
        <v xml:space="preserve"> </v>
      </c>
      <c r="T72" s="43" t="str">
        <f>IFERROR(VLOOKUP(G72,'Company Key'!A$8:C$19,3,FALSE)," ")</f>
        <v xml:space="preserve"> </v>
      </c>
      <c r="U72" s="43" t="str">
        <f t="shared" si="9"/>
        <v>,   / :  []</v>
      </c>
    </row>
    <row r="73" spans="1:21" ht="15" x14ac:dyDescent="0.25">
      <c r="A73" s="167"/>
      <c r="B73" s="167" t="str">
        <f>IFERROR(VLOOKUP(A73,'NETL Codes'!$A$1:$B$49,2,FALSE),"")</f>
        <v/>
      </c>
      <c r="C73" s="167"/>
      <c r="D73" s="167"/>
      <c r="E73" s="167"/>
      <c r="F73" s="166" t="s">
        <v>232</v>
      </c>
      <c r="G73" s="167"/>
      <c r="H73" s="168"/>
      <c r="I73" s="169"/>
      <c r="J73" s="169"/>
      <c r="K73" s="170"/>
      <c r="L73" s="78">
        <f t="shared" si="0"/>
        <v>0</v>
      </c>
      <c r="M73" s="79">
        <f t="shared" si="1"/>
        <v>0</v>
      </c>
      <c r="N73" s="79">
        <f t="shared" si="2"/>
        <v>0</v>
      </c>
      <c r="O73" s="79">
        <f t="shared" si="3"/>
        <v>0</v>
      </c>
      <c r="P73" s="79">
        <f t="shared" si="4"/>
        <v>0</v>
      </c>
      <c r="Q73" s="79">
        <f t="shared" si="5"/>
        <v>0</v>
      </c>
      <c r="R73" s="79">
        <f t="shared" si="6"/>
        <v>0</v>
      </c>
      <c r="S73" s="94" t="str">
        <f>IFERROR(VLOOKUP(G73,'Company Key'!A$8:C$19,2,FALSE)," ")</f>
        <v xml:space="preserve"> </v>
      </c>
      <c r="T73" s="43" t="str">
        <f>IFERROR(VLOOKUP(G73,'Company Key'!A$8:C$19,3,FALSE)," ")</f>
        <v xml:space="preserve"> </v>
      </c>
      <c r="U73" s="43" t="str">
        <f t="shared" si="9"/>
        <v>,   / :  []</v>
      </c>
    </row>
    <row r="74" spans="1:21" ht="15" x14ac:dyDescent="0.25">
      <c r="A74" s="167"/>
      <c r="B74" s="167" t="str">
        <f>IFERROR(VLOOKUP(A74,'NETL Codes'!$A$1:$B$49,2,FALSE),"")</f>
        <v/>
      </c>
      <c r="C74" s="167"/>
      <c r="D74" s="167"/>
      <c r="E74" s="167"/>
      <c r="F74" s="166" t="s">
        <v>232</v>
      </c>
      <c r="G74" s="167"/>
      <c r="H74" s="168"/>
      <c r="I74" s="169"/>
      <c r="J74" s="169"/>
      <c r="K74" s="170"/>
      <c r="L74" s="78">
        <f t="shared" si="0"/>
        <v>0</v>
      </c>
      <c r="M74" s="79">
        <f t="shared" si="1"/>
        <v>0</v>
      </c>
      <c r="N74" s="79">
        <f t="shared" si="2"/>
        <v>0</v>
      </c>
      <c r="O74" s="79">
        <f t="shared" si="3"/>
        <v>0</v>
      </c>
      <c r="P74" s="79">
        <f t="shared" si="4"/>
        <v>0</v>
      </c>
      <c r="Q74" s="79">
        <f t="shared" si="5"/>
        <v>0</v>
      </c>
      <c r="R74" s="79">
        <f t="shared" si="6"/>
        <v>0</v>
      </c>
      <c r="S74" s="94" t="str">
        <f>IFERROR(VLOOKUP(G74,'Company Key'!A$8:C$19,2,FALSE)," ")</f>
        <v xml:space="preserve"> </v>
      </c>
      <c r="T74" s="43" t="str">
        <f>IFERROR(VLOOKUP(G74,'Company Key'!A$8:C$19,3,FALSE)," ")</f>
        <v xml:space="preserve"> </v>
      </c>
      <c r="U74" s="43" t="str">
        <f t="shared" si="9"/>
        <v>,   / :  []</v>
      </c>
    </row>
    <row r="75" spans="1:21" ht="15" x14ac:dyDescent="0.25">
      <c r="A75" s="167"/>
      <c r="B75" s="167" t="str">
        <f>IFERROR(VLOOKUP(A75,'NETL Codes'!$A$1:$B$49,2,FALSE),"")</f>
        <v/>
      </c>
      <c r="C75" s="167"/>
      <c r="D75" s="167"/>
      <c r="E75" s="167"/>
      <c r="F75" s="166" t="s">
        <v>232</v>
      </c>
      <c r="G75" s="167"/>
      <c r="H75" s="168"/>
      <c r="I75" s="169"/>
      <c r="J75" s="169"/>
      <c r="K75" s="170"/>
      <c r="L75" s="78">
        <f t="shared" si="0"/>
        <v>0</v>
      </c>
      <c r="M75" s="79">
        <f t="shared" si="1"/>
        <v>0</v>
      </c>
      <c r="N75" s="79">
        <f t="shared" si="2"/>
        <v>0</v>
      </c>
      <c r="O75" s="79">
        <f t="shared" si="3"/>
        <v>0</v>
      </c>
      <c r="P75" s="79">
        <f t="shared" si="4"/>
        <v>0</v>
      </c>
      <c r="Q75" s="79">
        <f t="shared" si="5"/>
        <v>0</v>
      </c>
      <c r="R75" s="79">
        <f t="shared" si="6"/>
        <v>0</v>
      </c>
      <c r="S75" s="94" t="str">
        <f>IFERROR(VLOOKUP(G75,'Company Key'!A$8:C$19,2,FALSE)," ")</f>
        <v xml:space="preserve"> </v>
      </c>
      <c r="T75" s="43" t="str">
        <f>IFERROR(VLOOKUP(G75,'Company Key'!A$8:C$19,3,FALSE)," ")</f>
        <v xml:space="preserve"> </v>
      </c>
      <c r="U75" s="43" t="str">
        <f t="shared" si="9"/>
        <v>,   / :  []</v>
      </c>
    </row>
    <row r="76" spans="1:21" ht="15" x14ac:dyDescent="0.25">
      <c r="A76" s="167"/>
      <c r="B76" s="167" t="str">
        <f>IFERROR(VLOOKUP(A76,'NETL Codes'!$A$1:$B$49,2,FALSE),"")</f>
        <v/>
      </c>
      <c r="C76" s="167"/>
      <c r="D76" s="167"/>
      <c r="E76" s="167"/>
      <c r="F76" s="166" t="s">
        <v>232</v>
      </c>
      <c r="G76" s="167"/>
      <c r="H76" s="168"/>
      <c r="I76" s="169"/>
      <c r="J76" s="169"/>
      <c r="K76" s="170"/>
      <c r="L76" s="78">
        <f t="shared" si="0"/>
        <v>0</v>
      </c>
      <c r="M76" s="79">
        <f t="shared" si="1"/>
        <v>0</v>
      </c>
      <c r="N76" s="79">
        <f t="shared" si="2"/>
        <v>0</v>
      </c>
      <c r="O76" s="79">
        <f t="shared" si="3"/>
        <v>0</v>
      </c>
      <c r="P76" s="79">
        <f t="shared" si="4"/>
        <v>0</v>
      </c>
      <c r="Q76" s="79">
        <f t="shared" si="5"/>
        <v>0</v>
      </c>
      <c r="R76" s="79">
        <f t="shared" si="6"/>
        <v>0</v>
      </c>
      <c r="S76" s="94" t="str">
        <f>IFERROR(VLOOKUP(G76,'Company Key'!A$8:C$19,2,FALSE)," ")</f>
        <v xml:space="preserve"> </v>
      </c>
      <c r="T76" s="43" t="str">
        <f>IFERROR(VLOOKUP(G76,'Company Key'!A$8:C$19,3,FALSE)," ")</f>
        <v xml:space="preserve"> </v>
      </c>
      <c r="U76" s="43" t="str">
        <f t="shared" si="9"/>
        <v>,   / :  []</v>
      </c>
    </row>
    <row r="77" spans="1:21" ht="15" x14ac:dyDescent="0.25">
      <c r="A77" s="167"/>
      <c r="B77" s="167" t="str">
        <f>IFERROR(VLOOKUP(A77,'NETL Codes'!$A$1:$B$49,2,FALSE),"")</f>
        <v/>
      </c>
      <c r="C77" s="167"/>
      <c r="D77" s="167"/>
      <c r="E77" s="167"/>
      <c r="F77" s="166" t="s">
        <v>232</v>
      </c>
      <c r="G77" s="167"/>
      <c r="H77" s="168"/>
      <c r="I77" s="169"/>
      <c r="J77" s="169"/>
      <c r="K77" s="170"/>
      <c r="L77" s="78">
        <f t="shared" si="0"/>
        <v>0</v>
      </c>
      <c r="M77" s="79">
        <f t="shared" si="1"/>
        <v>0</v>
      </c>
      <c r="N77" s="79">
        <f t="shared" si="2"/>
        <v>0</v>
      </c>
      <c r="O77" s="79">
        <f t="shared" si="3"/>
        <v>0</v>
      </c>
      <c r="P77" s="79">
        <f t="shared" si="4"/>
        <v>0</v>
      </c>
      <c r="Q77" s="79">
        <f t="shared" si="5"/>
        <v>0</v>
      </c>
      <c r="R77" s="79">
        <f t="shared" si="6"/>
        <v>0</v>
      </c>
      <c r="S77" s="94" t="str">
        <f>IFERROR(VLOOKUP(G77,'Company Key'!A$8:C$19,2,FALSE)," ")</f>
        <v xml:space="preserve"> </v>
      </c>
      <c r="T77" s="43" t="str">
        <f>IFERROR(VLOOKUP(G77,'Company Key'!A$8:C$19,3,FALSE)," ")</f>
        <v xml:space="preserve"> </v>
      </c>
      <c r="U77" s="43" t="str">
        <f t="shared" si="9"/>
        <v>,   / :  []</v>
      </c>
    </row>
    <row r="78" spans="1:21" ht="15" x14ac:dyDescent="0.25">
      <c r="A78" s="167"/>
      <c r="B78" s="167" t="str">
        <f>IFERROR(VLOOKUP(A78,'NETL Codes'!$A$1:$B$49,2,FALSE),"")</f>
        <v/>
      </c>
      <c r="C78" s="167"/>
      <c r="D78" s="167"/>
      <c r="E78" s="167"/>
      <c r="F78" s="166" t="s">
        <v>232</v>
      </c>
      <c r="G78" s="167"/>
      <c r="H78" s="168"/>
      <c r="I78" s="169"/>
      <c r="J78" s="169"/>
      <c r="K78" s="170"/>
      <c r="L78" s="78">
        <f t="shared" si="0"/>
        <v>0</v>
      </c>
      <c r="M78" s="79">
        <f t="shared" si="1"/>
        <v>0</v>
      </c>
      <c r="N78" s="79">
        <f t="shared" si="2"/>
        <v>0</v>
      </c>
      <c r="O78" s="79">
        <f t="shared" si="3"/>
        <v>0</v>
      </c>
      <c r="P78" s="79">
        <f t="shared" si="4"/>
        <v>0</v>
      </c>
      <c r="Q78" s="79">
        <f t="shared" si="5"/>
        <v>0</v>
      </c>
      <c r="R78" s="79">
        <f t="shared" si="6"/>
        <v>0</v>
      </c>
      <c r="S78" s="94" t="str">
        <f>IFERROR(VLOOKUP(G78,'Company Key'!A$8:C$19,2,FALSE)," ")</f>
        <v xml:space="preserve"> </v>
      </c>
      <c r="T78" s="43" t="str">
        <f>IFERROR(VLOOKUP(G78,'Company Key'!A$8:C$19,3,FALSE)," ")</f>
        <v xml:space="preserve"> </v>
      </c>
      <c r="U78" s="43" t="str">
        <f t="shared" si="9"/>
        <v>,   / :  []</v>
      </c>
    </row>
    <row r="79" spans="1:21" ht="15" x14ac:dyDescent="0.25">
      <c r="A79" s="167"/>
      <c r="B79" s="167" t="str">
        <f>IFERROR(VLOOKUP(A79,'NETL Codes'!$A$1:$B$49,2,FALSE),"")</f>
        <v/>
      </c>
      <c r="C79" s="167"/>
      <c r="D79" s="167"/>
      <c r="E79" s="167"/>
      <c r="F79" s="166" t="s">
        <v>232</v>
      </c>
      <c r="G79" s="167"/>
      <c r="H79" s="168"/>
      <c r="I79" s="169"/>
      <c r="J79" s="169"/>
      <c r="K79" s="170"/>
      <c r="L79" s="78">
        <f t="shared" si="0"/>
        <v>0</v>
      </c>
      <c r="M79" s="79">
        <f t="shared" si="1"/>
        <v>0</v>
      </c>
      <c r="N79" s="79">
        <f t="shared" si="2"/>
        <v>0</v>
      </c>
      <c r="O79" s="79">
        <f t="shared" si="3"/>
        <v>0</v>
      </c>
      <c r="P79" s="79">
        <f t="shared" si="4"/>
        <v>0</v>
      </c>
      <c r="Q79" s="79">
        <f t="shared" si="5"/>
        <v>0</v>
      </c>
      <c r="R79" s="79">
        <f t="shared" si="6"/>
        <v>0</v>
      </c>
      <c r="S79" s="94" t="str">
        <f>IFERROR(VLOOKUP(G79,'Company Key'!A$8:C$19,2,FALSE)," ")</f>
        <v xml:space="preserve"> </v>
      </c>
      <c r="T79" s="43" t="str">
        <f>IFERROR(VLOOKUP(G79,'Company Key'!A$8:C$19,3,FALSE)," ")</f>
        <v xml:space="preserve"> </v>
      </c>
      <c r="U79" s="43" t="str">
        <f t="shared" si="9"/>
        <v>,   / :  []</v>
      </c>
    </row>
    <row r="80" spans="1:21" ht="15" x14ac:dyDescent="0.25">
      <c r="A80" s="167"/>
      <c r="B80" s="167" t="str">
        <f>IFERROR(VLOOKUP(A80,'NETL Codes'!$A$1:$B$49,2,FALSE),"")</f>
        <v/>
      </c>
      <c r="C80" s="167"/>
      <c r="D80" s="167"/>
      <c r="E80" s="167"/>
      <c r="F80" s="166" t="s">
        <v>232</v>
      </c>
      <c r="G80" s="167"/>
      <c r="H80" s="168"/>
      <c r="I80" s="169"/>
      <c r="J80" s="169"/>
      <c r="K80" s="170"/>
      <c r="L80" s="78">
        <f t="shared" si="0"/>
        <v>0</v>
      </c>
      <c r="M80" s="79">
        <f t="shared" si="1"/>
        <v>0</v>
      </c>
      <c r="N80" s="79">
        <f t="shared" si="2"/>
        <v>0</v>
      </c>
      <c r="O80" s="79">
        <f t="shared" si="3"/>
        <v>0</v>
      </c>
      <c r="P80" s="79">
        <f t="shared" si="4"/>
        <v>0</v>
      </c>
      <c r="Q80" s="79">
        <f t="shared" si="5"/>
        <v>0</v>
      </c>
      <c r="R80" s="79">
        <f t="shared" si="6"/>
        <v>0</v>
      </c>
      <c r="S80" s="94" t="str">
        <f>IFERROR(VLOOKUP(G80,'Company Key'!A$8:C$19,2,FALSE)," ")</f>
        <v xml:space="preserve"> </v>
      </c>
      <c r="T80" s="43" t="str">
        <f>IFERROR(VLOOKUP(G80,'Company Key'!A$8:C$19,3,FALSE)," ")</f>
        <v xml:space="preserve"> </v>
      </c>
      <c r="U80" s="43" t="str">
        <f t="shared" si="9"/>
        <v>,   / :  []</v>
      </c>
    </row>
    <row r="81" spans="1:21" ht="15" x14ac:dyDescent="0.25">
      <c r="A81" s="167"/>
      <c r="B81" s="167" t="str">
        <f>IFERROR(VLOOKUP(A81,'NETL Codes'!$A$1:$B$49,2,FALSE),"")</f>
        <v/>
      </c>
      <c r="C81" s="167"/>
      <c r="D81" s="167"/>
      <c r="E81" s="167"/>
      <c r="F81" s="166" t="s">
        <v>232</v>
      </c>
      <c r="G81" s="167"/>
      <c r="H81" s="168"/>
      <c r="I81" s="169"/>
      <c r="J81" s="169"/>
      <c r="K81" s="170"/>
      <c r="L81" s="78">
        <f t="shared" si="0"/>
        <v>0</v>
      </c>
      <c r="M81" s="79">
        <f t="shared" si="1"/>
        <v>0</v>
      </c>
      <c r="N81" s="79">
        <f t="shared" si="2"/>
        <v>0</v>
      </c>
      <c r="O81" s="79">
        <f t="shared" si="3"/>
        <v>0</v>
      </c>
      <c r="P81" s="79">
        <f t="shared" si="4"/>
        <v>0</v>
      </c>
      <c r="Q81" s="79">
        <f t="shared" si="5"/>
        <v>0</v>
      </c>
      <c r="R81" s="79">
        <f t="shared" si="6"/>
        <v>0</v>
      </c>
      <c r="S81" s="94" t="str">
        <f>IFERROR(VLOOKUP(G81,'Company Key'!A$8:C$19,2,FALSE)," ")</f>
        <v xml:space="preserve"> </v>
      </c>
      <c r="T81" s="43" t="str">
        <f>IFERROR(VLOOKUP(G81,'Company Key'!A$8:C$19,3,FALSE)," ")</f>
        <v xml:space="preserve"> </v>
      </c>
      <c r="U81" s="43" t="str">
        <f t="shared" si="9"/>
        <v>,   / :  []</v>
      </c>
    </row>
    <row r="82" spans="1:21" ht="15" x14ac:dyDescent="0.25">
      <c r="A82" s="167"/>
      <c r="B82" s="167" t="str">
        <f>IFERROR(VLOOKUP(A82,'NETL Codes'!$A$1:$B$49,2,FALSE),"")</f>
        <v/>
      </c>
      <c r="C82" s="167"/>
      <c r="D82" s="167"/>
      <c r="E82" s="167"/>
      <c r="F82" s="166" t="s">
        <v>232</v>
      </c>
      <c r="G82" s="167"/>
      <c r="H82" s="168"/>
      <c r="I82" s="169"/>
      <c r="J82" s="169"/>
      <c r="K82" s="170"/>
      <c r="L82" s="78">
        <f t="shared" si="0"/>
        <v>0</v>
      </c>
      <c r="M82" s="79">
        <f t="shared" si="1"/>
        <v>0</v>
      </c>
      <c r="N82" s="79">
        <f t="shared" si="2"/>
        <v>0</v>
      </c>
      <c r="O82" s="79">
        <f t="shared" si="3"/>
        <v>0</v>
      </c>
      <c r="P82" s="79">
        <f t="shared" si="4"/>
        <v>0</v>
      </c>
      <c r="Q82" s="79">
        <f t="shared" si="5"/>
        <v>0</v>
      </c>
      <c r="R82" s="79">
        <f t="shared" si="6"/>
        <v>0</v>
      </c>
      <c r="S82" s="94" t="str">
        <f>IFERROR(VLOOKUP(G82,'Company Key'!A$8:C$19,2,FALSE)," ")</f>
        <v xml:space="preserve"> </v>
      </c>
      <c r="T82" s="43" t="str">
        <f>IFERROR(VLOOKUP(G82,'Company Key'!A$8:C$19,3,FALSE)," ")</f>
        <v xml:space="preserve"> </v>
      </c>
      <c r="U82" s="43" t="str">
        <f t="shared" si="9"/>
        <v>,   / :  []</v>
      </c>
    </row>
    <row r="83" spans="1:21" ht="15" x14ac:dyDescent="0.25">
      <c r="A83" s="167"/>
      <c r="B83" s="167" t="str">
        <f>IFERROR(VLOOKUP(A83,'NETL Codes'!$A$1:$B$49,2,FALSE),"")</f>
        <v/>
      </c>
      <c r="C83" s="167"/>
      <c r="D83" s="167"/>
      <c r="E83" s="167"/>
      <c r="F83" s="166" t="s">
        <v>232</v>
      </c>
      <c r="G83" s="167"/>
      <c r="H83" s="168"/>
      <c r="I83" s="169"/>
      <c r="J83" s="169"/>
      <c r="K83" s="170"/>
      <c r="L83" s="78">
        <f t="shared" si="0"/>
        <v>0</v>
      </c>
      <c r="M83" s="79">
        <f t="shared" si="1"/>
        <v>0</v>
      </c>
      <c r="N83" s="79">
        <f t="shared" si="2"/>
        <v>0</v>
      </c>
      <c r="O83" s="79">
        <f t="shared" si="3"/>
        <v>0</v>
      </c>
      <c r="P83" s="79">
        <f t="shared" si="4"/>
        <v>0</v>
      </c>
      <c r="Q83" s="79">
        <f t="shared" si="5"/>
        <v>0</v>
      </c>
      <c r="R83" s="79">
        <f t="shared" si="6"/>
        <v>0</v>
      </c>
      <c r="S83" s="94" t="str">
        <f>IFERROR(VLOOKUP(G83,'Company Key'!A$8:C$19,2,FALSE)," ")</f>
        <v xml:space="preserve"> </v>
      </c>
      <c r="T83" s="43" t="str">
        <f>IFERROR(VLOOKUP(G83,'Company Key'!A$8:C$19,3,FALSE)," ")</f>
        <v xml:space="preserve"> </v>
      </c>
      <c r="U83" s="43" t="str">
        <f t="shared" si="9"/>
        <v>,   / :  []</v>
      </c>
    </row>
    <row r="84" spans="1:21" ht="15" x14ac:dyDescent="0.25">
      <c r="A84" s="167"/>
      <c r="B84" s="167" t="str">
        <f>IFERROR(VLOOKUP(A84,'NETL Codes'!$A$1:$B$49,2,FALSE),"")</f>
        <v/>
      </c>
      <c r="C84" s="167"/>
      <c r="D84" s="167"/>
      <c r="E84" s="167"/>
      <c r="F84" s="166" t="s">
        <v>232</v>
      </c>
      <c r="G84" s="167"/>
      <c r="H84" s="168"/>
      <c r="I84" s="169"/>
      <c r="J84" s="169"/>
      <c r="K84" s="170"/>
      <c r="L84" s="78">
        <f t="shared" si="0"/>
        <v>0</v>
      </c>
      <c r="M84" s="79">
        <f t="shared" si="1"/>
        <v>0</v>
      </c>
      <c r="N84" s="79">
        <f t="shared" si="2"/>
        <v>0</v>
      </c>
      <c r="O84" s="79">
        <f t="shared" si="3"/>
        <v>0</v>
      </c>
      <c r="P84" s="79">
        <f t="shared" si="4"/>
        <v>0</v>
      </c>
      <c r="Q84" s="79">
        <f t="shared" si="5"/>
        <v>0</v>
      </c>
      <c r="R84" s="79">
        <f t="shared" si="6"/>
        <v>0</v>
      </c>
      <c r="S84" s="94" t="str">
        <f>IFERROR(VLOOKUP(G84,'Company Key'!A$8:C$19,2,FALSE)," ")</f>
        <v xml:space="preserve"> </v>
      </c>
      <c r="T84" s="43" t="str">
        <f>IFERROR(VLOOKUP(G84,'Company Key'!A$8:C$19,3,FALSE)," ")</f>
        <v xml:space="preserve"> </v>
      </c>
      <c r="U84" s="43" t="str">
        <f t="shared" si="9"/>
        <v>,   / :  []</v>
      </c>
    </row>
    <row r="85" spans="1:21" ht="15" x14ac:dyDescent="0.25">
      <c r="A85" s="167"/>
      <c r="B85" s="167" t="str">
        <f>IFERROR(VLOOKUP(A85,'NETL Codes'!$A$1:$B$49,2,FALSE),"")</f>
        <v/>
      </c>
      <c r="C85" s="167"/>
      <c r="D85" s="167"/>
      <c r="E85" s="167"/>
      <c r="F85" s="166" t="s">
        <v>232</v>
      </c>
      <c r="G85" s="167"/>
      <c r="H85" s="168"/>
      <c r="I85" s="169"/>
      <c r="J85" s="169"/>
      <c r="K85" s="170"/>
      <c r="L85" s="78">
        <f t="shared" si="0"/>
        <v>0</v>
      </c>
      <c r="M85" s="79">
        <f t="shared" si="1"/>
        <v>0</v>
      </c>
      <c r="N85" s="79">
        <f t="shared" si="2"/>
        <v>0</v>
      </c>
      <c r="O85" s="79">
        <f t="shared" si="3"/>
        <v>0</v>
      </c>
      <c r="P85" s="79">
        <f t="shared" si="4"/>
        <v>0</v>
      </c>
      <c r="Q85" s="79">
        <f t="shared" si="5"/>
        <v>0</v>
      </c>
      <c r="R85" s="79">
        <f t="shared" si="6"/>
        <v>0</v>
      </c>
      <c r="S85" s="94" t="str">
        <f>IFERROR(VLOOKUP(G85,'Company Key'!A$8:C$19,2,FALSE)," ")</f>
        <v xml:space="preserve"> </v>
      </c>
      <c r="T85" s="43" t="str">
        <f>IFERROR(VLOOKUP(G85,'Company Key'!A$8:C$19,3,FALSE)," ")</f>
        <v xml:space="preserve"> </v>
      </c>
      <c r="U85" s="43" t="str">
        <f t="shared" si="9"/>
        <v>,   / :  []</v>
      </c>
    </row>
    <row r="86" spans="1:21" ht="15" x14ac:dyDescent="0.25">
      <c r="A86" s="167"/>
      <c r="B86" s="167" t="str">
        <f>IFERROR(VLOOKUP(A86,'NETL Codes'!$A$1:$B$49,2,FALSE),"")</f>
        <v/>
      </c>
      <c r="C86" s="167"/>
      <c r="D86" s="167"/>
      <c r="E86" s="167"/>
      <c r="F86" s="166" t="s">
        <v>232</v>
      </c>
      <c r="G86" s="167"/>
      <c r="H86" s="168"/>
      <c r="I86" s="169"/>
      <c r="J86" s="169"/>
      <c r="K86" s="170"/>
      <c r="L86" s="78">
        <f t="shared" si="0"/>
        <v>0</v>
      </c>
      <c r="M86" s="79">
        <f t="shared" si="1"/>
        <v>0</v>
      </c>
      <c r="N86" s="79">
        <f t="shared" si="2"/>
        <v>0</v>
      </c>
      <c r="O86" s="79">
        <f t="shared" si="3"/>
        <v>0</v>
      </c>
      <c r="P86" s="79">
        <f t="shared" si="4"/>
        <v>0</v>
      </c>
      <c r="Q86" s="79">
        <f t="shared" si="5"/>
        <v>0</v>
      </c>
      <c r="R86" s="79">
        <f t="shared" si="6"/>
        <v>0</v>
      </c>
      <c r="S86" s="94" t="str">
        <f>IFERROR(VLOOKUP(G86,'Company Key'!A$8:C$19,2,FALSE)," ")</f>
        <v xml:space="preserve"> </v>
      </c>
      <c r="T86" s="43" t="str">
        <f>IFERROR(VLOOKUP(G86,'Company Key'!A$8:C$19,3,FALSE)," ")</f>
        <v xml:space="preserve"> </v>
      </c>
      <c r="U86" s="43" t="str">
        <f t="shared" si="9"/>
        <v>,   / :  []</v>
      </c>
    </row>
    <row r="87" spans="1:21" ht="15" x14ac:dyDescent="0.25">
      <c r="A87" s="167"/>
      <c r="B87" s="167" t="str">
        <f>IFERROR(VLOOKUP(A87,'NETL Codes'!$A$1:$B$49,2,FALSE),"")</f>
        <v/>
      </c>
      <c r="C87" s="167"/>
      <c r="D87" s="167"/>
      <c r="E87" s="167"/>
      <c r="F87" s="166" t="s">
        <v>232</v>
      </c>
      <c r="G87" s="167"/>
      <c r="H87" s="168"/>
      <c r="I87" s="169"/>
      <c r="J87" s="169"/>
      <c r="K87" s="170"/>
      <c r="L87" s="78">
        <f t="shared" si="0"/>
        <v>0</v>
      </c>
      <c r="M87" s="79">
        <f t="shared" si="1"/>
        <v>0</v>
      </c>
      <c r="N87" s="79">
        <f t="shared" si="2"/>
        <v>0</v>
      </c>
      <c r="O87" s="79">
        <f t="shared" si="3"/>
        <v>0</v>
      </c>
      <c r="P87" s="79">
        <f t="shared" si="4"/>
        <v>0</v>
      </c>
      <c r="Q87" s="79">
        <f t="shared" si="5"/>
        <v>0</v>
      </c>
      <c r="R87" s="79">
        <f t="shared" si="6"/>
        <v>0</v>
      </c>
      <c r="S87" s="94" t="str">
        <f>IFERROR(VLOOKUP(G87,'Company Key'!A$8:C$19,2,FALSE)," ")</f>
        <v xml:space="preserve"> </v>
      </c>
      <c r="T87" s="43" t="str">
        <f>IFERROR(VLOOKUP(G87,'Company Key'!A$8:C$19,3,FALSE)," ")</f>
        <v xml:space="preserve"> </v>
      </c>
      <c r="U87" s="43" t="str">
        <f t="shared" si="9"/>
        <v>,   / :  []</v>
      </c>
    </row>
    <row r="88" spans="1:21" ht="15" x14ac:dyDescent="0.25">
      <c r="A88" s="167"/>
      <c r="B88" s="167" t="str">
        <f>IFERROR(VLOOKUP(A88,'NETL Codes'!$A$1:$B$49,2,FALSE),"")</f>
        <v/>
      </c>
      <c r="C88" s="167"/>
      <c r="D88" s="167"/>
      <c r="E88" s="167"/>
      <c r="F88" s="166" t="s">
        <v>232</v>
      </c>
      <c r="G88" s="167"/>
      <c r="H88" s="168"/>
      <c r="I88" s="169"/>
      <c r="J88" s="169"/>
      <c r="K88" s="170"/>
      <c r="L88" s="78">
        <f t="shared" si="0"/>
        <v>0</v>
      </c>
      <c r="M88" s="79">
        <f t="shared" si="1"/>
        <v>0</v>
      </c>
      <c r="N88" s="79">
        <f t="shared" si="2"/>
        <v>0</v>
      </c>
      <c r="O88" s="79">
        <f t="shared" si="3"/>
        <v>0</v>
      </c>
      <c r="P88" s="79">
        <f t="shared" si="4"/>
        <v>0</v>
      </c>
      <c r="Q88" s="79">
        <f t="shared" si="5"/>
        <v>0</v>
      </c>
      <c r="R88" s="79">
        <f t="shared" si="6"/>
        <v>0</v>
      </c>
      <c r="S88" s="94" t="str">
        <f>IFERROR(VLOOKUP(G88,'Company Key'!A$8:C$19,2,FALSE)," ")</f>
        <v xml:space="preserve"> </v>
      </c>
      <c r="T88" s="43" t="str">
        <f>IFERROR(VLOOKUP(G88,'Company Key'!A$8:C$19,3,FALSE)," ")</f>
        <v xml:space="preserve"> </v>
      </c>
      <c r="U88" s="43" t="str">
        <f t="shared" si="9"/>
        <v>,   / :  []</v>
      </c>
    </row>
    <row r="89" spans="1:21" ht="15" x14ac:dyDescent="0.25">
      <c r="A89" s="167"/>
      <c r="B89" s="167" t="str">
        <f>IFERROR(VLOOKUP(A89,'NETL Codes'!$A$1:$B$49,2,FALSE),"")</f>
        <v/>
      </c>
      <c r="C89" s="167"/>
      <c r="D89" s="167"/>
      <c r="E89" s="167"/>
      <c r="F89" s="166" t="s">
        <v>232</v>
      </c>
      <c r="G89" s="167"/>
      <c r="H89" s="168"/>
      <c r="I89" s="169"/>
      <c r="J89" s="169"/>
      <c r="K89" s="170"/>
      <c r="L89" s="78">
        <f t="shared" si="0"/>
        <v>0</v>
      </c>
      <c r="M89" s="79">
        <f t="shared" si="1"/>
        <v>0</v>
      </c>
      <c r="N89" s="79">
        <f t="shared" si="2"/>
        <v>0</v>
      </c>
      <c r="O89" s="79">
        <f t="shared" si="3"/>
        <v>0</v>
      </c>
      <c r="P89" s="79">
        <f t="shared" si="4"/>
        <v>0</v>
      </c>
      <c r="Q89" s="79">
        <f t="shared" si="5"/>
        <v>0</v>
      </c>
      <c r="R89" s="79">
        <f t="shared" si="6"/>
        <v>0</v>
      </c>
      <c r="S89" s="94" t="str">
        <f>IFERROR(VLOOKUP(G89,'Company Key'!A$8:C$19,2,FALSE)," ")</f>
        <v xml:space="preserve"> </v>
      </c>
      <c r="T89" s="43" t="str">
        <f>IFERROR(VLOOKUP(G89,'Company Key'!A$8:C$19,3,FALSE)," ")</f>
        <v xml:space="preserve"> </v>
      </c>
      <c r="U89" s="43" t="str">
        <f t="shared" si="9"/>
        <v>,   / :  []</v>
      </c>
    </row>
    <row r="90" spans="1:21" ht="15" x14ac:dyDescent="0.25">
      <c r="A90" s="167"/>
      <c r="B90" s="167" t="str">
        <f>IFERROR(VLOOKUP(A90,'NETL Codes'!$A$1:$B$49,2,FALSE),"")</f>
        <v/>
      </c>
      <c r="C90" s="167"/>
      <c r="D90" s="167"/>
      <c r="E90" s="167"/>
      <c r="F90" s="166" t="s">
        <v>232</v>
      </c>
      <c r="G90" s="167"/>
      <c r="H90" s="168"/>
      <c r="I90" s="169"/>
      <c r="J90" s="169"/>
      <c r="K90" s="170"/>
      <c r="L90" s="78">
        <f t="shared" si="0"/>
        <v>0</v>
      </c>
      <c r="M90" s="79">
        <f t="shared" si="1"/>
        <v>0</v>
      </c>
      <c r="N90" s="79">
        <f t="shared" si="2"/>
        <v>0</v>
      </c>
      <c r="O90" s="79">
        <f t="shared" si="3"/>
        <v>0</v>
      </c>
      <c r="P90" s="79">
        <f t="shared" si="4"/>
        <v>0</v>
      </c>
      <c r="Q90" s="79">
        <f t="shared" si="5"/>
        <v>0</v>
      </c>
      <c r="R90" s="79">
        <f t="shared" si="6"/>
        <v>0</v>
      </c>
      <c r="S90" s="94" t="str">
        <f>IFERROR(VLOOKUP(G90,'Company Key'!A$8:C$19,2,FALSE)," ")</f>
        <v xml:space="preserve"> </v>
      </c>
      <c r="T90" s="43" t="str">
        <f>IFERROR(VLOOKUP(G90,'Company Key'!A$8:C$19,3,FALSE)," ")</f>
        <v xml:space="preserve"> </v>
      </c>
      <c r="U90" s="43" t="str">
        <f t="shared" si="9"/>
        <v>,   / :  []</v>
      </c>
    </row>
    <row r="91" spans="1:21" ht="15" x14ac:dyDescent="0.25">
      <c r="A91" s="167"/>
      <c r="B91" s="167" t="str">
        <f>IFERROR(VLOOKUP(A91,'NETL Codes'!$A$1:$B$49,2,FALSE),"")</f>
        <v/>
      </c>
      <c r="C91" s="167"/>
      <c r="D91" s="167"/>
      <c r="E91" s="167"/>
      <c r="F91" s="166" t="s">
        <v>232</v>
      </c>
      <c r="G91" s="167"/>
      <c r="H91" s="168"/>
      <c r="I91" s="169"/>
      <c r="J91" s="169"/>
      <c r="K91" s="170"/>
      <c r="L91" s="78">
        <f t="shared" si="0"/>
        <v>0</v>
      </c>
      <c r="M91" s="79">
        <f t="shared" si="1"/>
        <v>0</v>
      </c>
      <c r="N91" s="79">
        <f t="shared" si="2"/>
        <v>0</v>
      </c>
      <c r="O91" s="79">
        <f t="shared" si="3"/>
        <v>0</v>
      </c>
      <c r="P91" s="79">
        <f t="shared" si="4"/>
        <v>0</v>
      </c>
      <c r="Q91" s="79">
        <f t="shared" si="5"/>
        <v>0</v>
      </c>
      <c r="R91" s="79">
        <f t="shared" si="6"/>
        <v>0</v>
      </c>
      <c r="S91" s="94" t="str">
        <f>IFERROR(VLOOKUP(G91,'Company Key'!A$8:C$19,2,FALSE)," ")</f>
        <v xml:space="preserve"> </v>
      </c>
      <c r="T91" s="43" t="str">
        <f>IFERROR(VLOOKUP(G91,'Company Key'!A$8:C$19,3,FALSE)," ")</f>
        <v xml:space="preserve"> </v>
      </c>
      <c r="U91" s="43" t="str">
        <f t="shared" si="9"/>
        <v>,   / :  []</v>
      </c>
    </row>
    <row r="92" spans="1:21" ht="15" x14ac:dyDescent="0.25">
      <c r="A92" s="167"/>
      <c r="B92" s="167" t="str">
        <f>IFERROR(VLOOKUP(A92,'NETL Codes'!$A$1:$B$49,2,FALSE),"")</f>
        <v/>
      </c>
      <c r="C92" s="167"/>
      <c r="D92" s="167"/>
      <c r="E92" s="167"/>
      <c r="F92" s="166" t="s">
        <v>232</v>
      </c>
      <c r="G92" s="167"/>
      <c r="H92" s="168"/>
      <c r="I92" s="169"/>
      <c r="J92" s="169"/>
      <c r="K92" s="170"/>
      <c r="L92" s="78">
        <f t="shared" si="0"/>
        <v>0</v>
      </c>
      <c r="M92" s="79">
        <f t="shared" si="1"/>
        <v>0</v>
      </c>
      <c r="N92" s="79">
        <f t="shared" si="2"/>
        <v>0</v>
      </c>
      <c r="O92" s="79">
        <f t="shared" si="3"/>
        <v>0</v>
      </c>
      <c r="P92" s="79">
        <f t="shared" si="4"/>
        <v>0</v>
      </c>
      <c r="Q92" s="79">
        <f t="shared" si="5"/>
        <v>0</v>
      </c>
      <c r="R92" s="79">
        <f t="shared" si="6"/>
        <v>0</v>
      </c>
      <c r="S92" s="94" t="str">
        <f>IFERROR(VLOOKUP(G92,'Company Key'!A$8:C$19,2,FALSE)," ")</f>
        <v xml:space="preserve"> </v>
      </c>
      <c r="T92" s="43" t="str">
        <f>IFERROR(VLOOKUP(G92,'Company Key'!A$8:C$19,3,FALSE)," ")</f>
        <v xml:space="preserve"> </v>
      </c>
      <c r="U92" s="43" t="str">
        <f t="shared" si="9"/>
        <v>,   / :  []</v>
      </c>
    </row>
    <row r="93" spans="1:21" ht="15" x14ac:dyDescent="0.25">
      <c r="A93" s="167"/>
      <c r="B93" s="167" t="str">
        <f>IFERROR(VLOOKUP(A93,'NETL Codes'!$A$1:$B$49,2,FALSE),"")</f>
        <v/>
      </c>
      <c r="C93" s="167"/>
      <c r="D93" s="167"/>
      <c r="E93" s="167"/>
      <c r="F93" s="166" t="s">
        <v>232</v>
      </c>
      <c r="G93" s="167"/>
      <c r="H93" s="168"/>
      <c r="I93" s="169"/>
      <c r="J93" s="169"/>
      <c r="K93" s="170"/>
      <c r="L93" s="78">
        <f t="shared" si="0"/>
        <v>0</v>
      </c>
      <c r="M93" s="79">
        <f t="shared" si="1"/>
        <v>0</v>
      </c>
      <c r="N93" s="79">
        <f t="shared" si="2"/>
        <v>0</v>
      </c>
      <c r="O93" s="79">
        <f t="shared" si="3"/>
        <v>0</v>
      </c>
      <c r="P93" s="79">
        <f t="shared" si="4"/>
        <v>0</v>
      </c>
      <c r="Q93" s="79">
        <f t="shared" si="5"/>
        <v>0</v>
      </c>
      <c r="R93" s="79">
        <f t="shared" si="6"/>
        <v>0</v>
      </c>
      <c r="S93" s="94" t="str">
        <f>IFERROR(VLOOKUP(G93,'Company Key'!A$8:C$19,2,FALSE)," ")</f>
        <v xml:space="preserve"> </v>
      </c>
      <c r="T93" s="43" t="str">
        <f>IFERROR(VLOOKUP(G93,'Company Key'!A$8:C$19,3,FALSE)," ")</f>
        <v xml:space="preserve"> </v>
      </c>
      <c r="U93" s="43" t="str">
        <f t="shared" si="9"/>
        <v>,   / :  []</v>
      </c>
    </row>
    <row r="94" spans="1:21" ht="15" x14ac:dyDescent="0.25">
      <c r="A94" s="167"/>
      <c r="B94" s="167" t="str">
        <f>IFERROR(VLOOKUP(A94,'NETL Codes'!$A$1:$B$49,2,FALSE),"")</f>
        <v/>
      </c>
      <c r="C94" s="167"/>
      <c r="D94" s="167"/>
      <c r="E94" s="167"/>
      <c r="F94" s="166" t="s">
        <v>232</v>
      </c>
      <c r="G94" s="167"/>
      <c r="H94" s="168"/>
      <c r="I94" s="169"/>
      <c r="J94" s="169"/>
      <c r="K94" s="170"/>
      <c r="L94" s="78">
        <f t="shared" si="0"/>
        <v>0</v>
      </c>
      <c r="M94" s="79">
        <f t="shared" si="1"/>
        <v>0</v>
      </c>
      <c r="N94" s="79">
        <f t="shared" si="2"/>
        <v>0</v>
      </c>
      <c r="O94" s="79">
        <f t="shared" si="3"/>
        <v>0</v>
      </c>
      <c r="P94" s="79">
        <f t="shared" si="4"/>
        <v>0</v>
      </c>
      <c r="Q94" s="79">
        <f t="shared" si="5"/>
        <v>0</v>
      </c>
      <c r="R94" s="79">
        <f t="shared" si="6"/>
        <v>0</v>
      </c>
      <c r="S94" s="94" t="str">
        <f>IFERROR(VLOOKUP(G94,'Company Key'!A$8:C$19,2,FALSE)," ")</f>
        <v xml:space="preserve"> </v>
      </c>
      <c r="T94" s="43" t="str">
        <f>IFERROR(VLOOKUP(G94,'Company Key'!A$8:C$19,3,FALSE)," ")</f>
        <v xml:space="preserve"> </v>
      </c>
      <c r="U94" s="43" t="str">
        <f t="shared" si="9"/>
        <v>,   / :  []</v>
      </c>
    </row>
    <row r="95" spans="1:21" ht="15" x14ac:dyDescent="0.25">
      <c r="A95" s="167"/>
      <c r="B95" s="167" t="str">
        <f>IFERROR(VLOOKUP(A95,'NETL Codes'!$A$1:$B$49,2,FALSE),"")</f>
        <v/>
      </c>
      <c r="C95" s="167"/>
      <c r="D95" s="167"/>
      <c r="E95" s="167"/>
      <c r="F95" s="166" t="s">
        <v>232</v>
      </c>
      <c r="G95" s="167"/>
      <c r="H95" s="168"/>
      <c r="I95" s="169"/>
      <c r="J95" s="169"/>
      <c r="K95" s="170"/>
      <c r="L95" s="78">
        <f t="shared" si="0"/>
        <v>0</v>
      </c>
      <c r="M95" s="79">
        <f t="shared" si="1"/>
        <v>0</v>
      </c>
      <c r="N95" s="79">
        <f t="shared" si="2"/>
        <v>0</v>
      </c>
      <c r="O95" s="79">
        <f t="shared" si="3"/>
        <v>0</v>
      </c>
      <c r="P95" s="79">
        <f t="shared" si="4"/>
        <v>0</v>
      </c>
      <c r="Q95" s="79">
        <f t="shared" si="5"/>
        <v>0</v>
      </c>
      <c r="R95" s="79">
        <f t="shared" si="6"/>
        <v>0</v>
      </c>
      <c r="S95" s="94" t="str">
        <f>IFERROR(VLOOKUP(G95,'Company Key'!A$8:C$19,2,FALSE)," ")</f>
        <v xml:space="preserve"> </v>
      </c>
      <c r="T95" s="43" t="str">
        <f>IFERROR(VLOOKUP(G95,'Company Key'!A$8:C$19,3,FALSE)," ")</f>
        <v xml:space="preserve"> </v>
      </c>
      <c r="U95" s="43" t="str">
        <f t="shared" si="9"/>
        <v>,   / :  []</v>
      </c>
    </row>
    <row r="96" spans="1:21" ht="15" x14ac:dyDescent="0.25">
      <c r="A96" s="167"/>
      <c r="B96" s="167" t="str">
        <f>IFERROR(VLOOKUP(A96,'NETL Codes'!$A$1:$B$49,2,FALSE),"")</f>
        <v/>
      </c>
      <c r="C96" s="167"/>
      <c r="D96" s="167"/>
      <c r="E96" s="167"/>
      <c r="F96" s="166" t="s">
        <v>232</v>
      </c>
      <c r="G96" s="167"/>
      <c r="H96" s="168"/>
      <c r="I96" s="169"/>
      <c r="J96" s="169"/>
      <c r="K96" s="170"/>
      <c r="L96" s="78">
        <f t="shared" si="0"/>
        <v>0</v>
      </c>
      <c r="M96" s="79">
        <f t="shared" si="1"/>
        <v>0</v>
      </c>
      <c r="N96" s="79">
        <f t="shared" si="2"/>
        <v>0</v>
      </c>
      <c r="O96" s="79">
        <f t="shared" si="3"/>
        <v>0</v>
      </c>
      <c r="P96" s="79">
        <f t="shared" si="4"/>
        <v>0</v>
      </c>
      <c r="Q96" s="79">
        <f t="shared" si="5"/>
        <v>0</v>
      </c>
      <c r="R96" s="79">
        <f t="shared" si="6"/>
        <v>0</v>
      </c>
      <c r="S96" s="94" t="str">
        <f>IFERROR(VLOOKUP(G96,'Company Key'!A$8:C$19,2,FALSE)," ")</f>
        <v xml:space="preserve"> </v>
      </c>
      <c r="T96" s="43" t="str">
        <f>IFERROR(VLOOKUP(G96,'Company Key'!A$8:C$19,3,FALSE)," ")</f>
        <v xml:space="preserve"> </v>
      </c>
      <c r="U96" s="43" t="str">
        <f t="shared" si="9"/>
        <v>,   / :  []</v>
      </c>
    </row>
    <row r="97" spans="1:21" ht="15" x14ac:dyDescent="0.25">
      <c r="A97" s="167"/>
      <c r="B97" s="167" t="str">
        <f>IFERROR(VLOOKUP(A97,'NETL Codes'!$A$1:$B$49,2,FALSE),"")</f>
        <v/>
      </c>
      <c r="C97" s="167"/>
      <c r="D97" s="167"/>
      <c r="E97" s="167"/>
      <c r="F97" s="166" t="s">
        <v>232</v>
      </c>
      <c r="G97" s="167"/>
      <c r="H97" s="168"/>
      <c r="I97" s="169"/>
      <c r="J97" s="169"/>
      <c r="K97" s="170"/>
      <c r="L97" s="78">
        <f t="shared" si="0"/>
        <v>0</v>
      </c>
      <c r="M97" s="79">
        <f t="shared" si="1"/>
        <v>0</v>
      </c>
      <c r="N97" s="79">
        <f t="shared" si="2"/>
        <v>0</v>
      </c>
      <c r="O97" s="79">
        <f t="shared" si="3"/>
        <v>0</v>
      </c>
      <c r="P97" s="79">
        <f t="shared" si="4"/>
        <v>0</v>
      </c>
      <c r="Q97" s="79">
        <f t="shared" si="5"/>
        <v>0</v>
      </c>
      <c r="R97" s="79">
        <f t="shared" si="6"/>
        <v>0</v>
      </c>
      <c r="S97" s="94" t="str">
        <f>IFERROR(VLOOKUP(G97,'Company Key'!A$8:C$19,2,FALSE)," ")</f>
        <v xml:space="preserve"> </v>
      </c>
      <c r="T97" s="43" t="str">
        <f>IFERROR(VLOOKUP(G97,'Company Key'!A$8:C$19,3,FALSE)," ")</f>
        <v xml:space="preserve"> </v>
      </c>
      <c r="U97" s="43" t="str">
        <f t="shared" si="9"/>
        <v>,   / :  []</v>
      </c>
    </row>
    <row r="98" spans="1:21" ht="15" x14ac:dyDescent="0.25">
      <c r="A98" s="167"/>
      <c r="B98" s="167" t="str">
        <f>IFERROR(VLOOKUP(A98,'NETL Codes'!$A$1:$B$49,2,FALSE),"")</f>
        <v/>
      </c>
      <c r="C98" s="167"/>
      <c r="D98" s="167"/>
      <c r="E98" s="167"/>
      <c r="F98" s="166" t="s">
        <v>232</v>
      </c>
      <c r="G98" s="167"/>
      <c r="H98" s="168"/>
      <c r="I98" s="169"/>
      <c r="J98" s="169"/>
      <c r="K98" s="170"/>
      <c r="L98" s="78">
        <f t="shared" si="0"/>
        <v>0</v>
      </c>
      <c r="M98" s="79">
        <f t="shared" si="1"/>
        <v>0</v>
      </c>
      <c r="N98" s="79">
        <f t="shared" si="2"/>
        <v>0</v>
      </c>
      <c r="O98" s="79">
        <f t="shared" si="3"/>
        <v>0</v>
      </c>
      <c r="P98" s="79">
        <f t="shared" si="4"/>
        <v>0</v>
      </c>
      <c r="Q98" s="79">
        <f t="shared" si="5"/>
        <v>0</v>
      </c>
      <c r="R98" s="79">
        <f t="shared" si="6"/>
        <v>0</v>
      </c>
      <c r="S98" s="94" t="str">
        <f>IFERROR(VLOOKUP(G98,'Company Key'!A$8:C$19,2,FALSE)," ")</f>
        <v xml:space="preserve"> </v>
      </c>
      <c r="T98" s="43" t="str">
        <f>IFERROR(VLOOKUP(G98,'Company Key'!A$8:C$19,3,FALSE)," ")</f>
        <v xml:space="preserve"> </v>
      </c>
      <c r="U98" s="43" t="str">
        <f t="shared" si="9"/>
        <v>,   / :  []</v>
      </c>
    </row>
    <row r="99" spans="1:21" ht="15" x14ac:dyDescent="0.25">
      <c r="A99" s="167"/>
      <c r="B99" s="167" t="str">
        <f>IFERROR(VLOOKUP(A99,'NETL Codes'!$A$1:$B$49,2,FALSE),"")</f>
        <v/>
      </c>
      <c r="C99" s="167"/>
      <c r="D99" s="167"/>
      <c r="E99" s="167"/>
      <c r="F99" s="166" t="s">
        <v>232</v>
      </c>
      <c r="G99" s="167"/>
      <c r="H99" s="168"/>
      <c r="I99" s="169"/>
      <c r="J99" s="169"/>
      <c r="K99" s="170"/>
      <c r="L99" s="78">
        <f t="shared" si="0"/>
        <v>0</v>
      </c>
      <c r="M99" s="79">
        <f t="shared" si="1"/>
        <v>0</v>
      </c>
      <c r="N99" s="79">
        <f t="shared" si="2"/>
        <v>0</v>
      </c>
      <c r="O99" s="79">
        <f t="shared" si="3"/>
        <v>0</v>
      </c>
      <c r="P99" s="79">
        <f t="shared" si="4"/>
        <v>0</v>
      </c>
      <c r="Q99" s="79">
        <f t="shared" si="5"/>
        <v>0</v>
      </c>
      <c r="R99" s="79">
        <f t="shared" si="6"/>
        <v>0</v>
      </c>
      <c r="S99" s="94" t="str">
        <f>IFERROR(VLOOKUP(G99,'Company Key'!A$8:C$19,2,FALSE)," ")</f>
        <v xml:space="preserve"> </v>
      </c>
      <c r="T99" s="43" t="str">
        <f>IFERROR(VLOOKUP(G99,'Company Key'!A$8:C$19,3,FALSE)," ")</f>
        <v xml:space="preserve"> </v>
      </c>
      <c r="U99" s="43" t="str">
        <f t="shared" si="9"/>
        <v>,   / :  []</v>
      </c>
    </row>
    <row r="100" spans="1:21" ht="15" x14ac:dyDescent="0.25">
      <c r="A100" s="167"/>
      <c r="B100" s="167" t="str">
        <f>IFERROR(VLOOKUP(A100,'NETL Codes'!$A$1:$B$49,2,FALSE),"")</f>
        <v/>
      </c>
      <c r="C100" s="167"/>
      <c r="D100" s="167"/>
      <c r="E100" s="167"/>
      <c r="F100" s="166" t="s">
        <v>232</v>
      </c>
      <c r="G100" s="167"/>
      <c r="H100" s="168"/>
      <c r="I100" s="169"/>
      <c r="J100" s="169"/>
      <c r="K100" s="170"/>
      <c r="L100" s="78">
        <f t="shared" si="0"/>
        <v>0</v>
      </c>
      <c r="M100" s="79">
        <f t="shared" si="1"/>
        <v>0</v>
      </c>
      <c r="N100" s="79">
        <f t="shared" si="2"/>
        <v>0</v>
      </c>
      <c r="O100" s="79">
        <f t="shared" si="3"/>
        <v>0</v>
      </c>
      <c r="P100" s="79">
        <f t="shared" si="4"/>
        <v>0</v>
      </c>
      <c r="Q100" s="79">
        <f t="shared" si="5"/>
        <v>0</v>
      </c>
      <c r="R100" s="79">
        <f t="shared" si="6"/>
        <v>0</v>
      </c>
      <c r="S100" s="94" t="str">
        <f>IFERROR(VLOOKUP(G100,'Company Key'!A$8:C$19,2,FALSE)," ")</f>
        <v xml:space="preserve"> </v>
      </c>
      <c r="T100" s="43" t="str">
        <f>IFERROR(VLOOKUP(G100,'Company Key'!A$8:C$19,3,FALSE)," ")</f>
        <v xml:space="preserve"> </v>
      </c>
      <c r="U100" s="43" t="str">
        <f t="shared" si="9"/>
        <v>,   / :  []</v>
      </c>
    </row>
    <row r="101" spans="1:21" ht="15" x14ac:dyDescent="0.25">
      <c r="A101" s="167"/>
      <c r="B101" s="167" t="str">
        <f>IFERROR(VLOOKUP(A101,'NETL Codes'!$A$1:$B$49,2,FALSE),"")</f>
        <v/>
      </c>
      <c r="C101" s="167"/>
      <c r="D101" s="167"/>
      <c r="E101" s="167"/>
      <c r="F101" s="166" t="s">
        <v>232</v>
      </c>
      <c r="G101" s="167"/>
      <c r="H101" s="168"/>
      <c r="I101" s="169"/>
      <c r="J101" s="169"/>
      <c r="K101" s="170"/>
      <c r="L101" s="78">
        <f t="shared" si="0"/>
        <v>0</v>
      </c>
      <c r="M101" s="79">
        <f t="shared" si="1"/>
        <v>0</v>
      </c>
      <c r="N101" s="79">
        <f t="shared" si="2"/>
        <v>0</v>
      </c>
      <c r="O101" s="79">
        <f t="shared" si="3"/>
        <v>0</v>
      </c>
      <c r="P101" s="79">
        <f t="shared" si="4"/>
        <v>0</v>
      </c>
      <c r="Q101" s="79">
        <f t="shared" si="5"/>
        <v>0</v>
      </c>
      <c r="R101" s="79">
        <f t="shared" si="6"/>
        <v>0</v>
      </c>
      <c r="S101" s="94" t="str">
        <f>IFERROR(VLOOKUP(G101,'Company Key'!A$8:C$19,2,FALSE)," ")</f>
        <v xml:space="preserve"> </v>
      </c>
      <c r="T101" s="43" t="str">
        <f>IFERROR(VLOOKUP(G101,'Company Key'!A$8:C$19,3,FALSE)," ")</f>
        <v xml:space="preserve"> </v>
      </c>
      <c r="U101" s="43" t="str">
        <f t="shared" si="9"/>
        <v>,   / :  []</v>
      </c>
    </row>
    <row r="102" spans="1:21" ht="15" x14ac:dyDescent="0.25">
      <c r="A102" s="167"/>
      <c r="B102" s="167" t="str">
        <f>IFERROR(VLOOKUP(A102,'NETL Codes'!$A$1:$B$49,2,FALSE),"")</f>
        <v/>
      </c>
      <c r="C102" s="167"/>
      <c r="D102" s="167"/>
      <c r="E102" s="167"/>
      <c r="F102" s="166" t="s">
        <v>232</v>
      </c>
      <c r="G102" s="167"/>
      <c r="H102" s="168"/>
      <c r="I102" s="169"/>
      <c r="J102" s="169"/>
      <c r="K102" s="170"/>
      <c r="L102" s="78">
        <f t="shared" si="0"/>
        <v>0</v>
      </c>
      <c r="M102" s="79">
        <f t="shared" si="1"/>
        <v>0</v>
      </c>
      <c r="N102" s="79">
        <f t="shared" si="2"/>
        <v>0</v>
      </c>
      <c r="O102" s="79">
        <f t="shared" si="3"/>
        <v>0</v>
      </c>
      <c r="P102" s="79">
        <f t="shared" si="4"/>
        <v>0</v>
      </c>
      <c r="Q102" s="79">
        <f t="shared" si="5"/>
        <v>0</v>
      </c>
      <c r="R102" s="79">
        <f t="shared" si="6"/>
        <v>0</v>
      </c>
      <c r="S102" s="94" t="str">
        <f>IFERROR(VLOOKUP(G102,'Company Key'!A$8:C$19,2,FALSE)," ")</f>
        <v xml:space="preserve"> </v>
      </c>
      <c r="T102" s="43" t="str">
        <f>IFERROR(VLOOKUP(G102,'Company Key'!A$8:C$19,3,FALSE)," ")</f>
        <v xml:space="preserve"> </v>
      </c>
      <c r="U102" s="43" t="str">
        <f t="shared" si="9"/>
        <v>,   / :  []</v>
      </c>
    </row>
    <row r="103" spans="1:21" ht="15" x14ac:dyDescent="0.25">
      <c r="A103" s="167"/>
      <c r="B103" s="167" t="str">
        <f>IFERROR(VLOOKUP(A103,'NETL Codes'!$A$1:$B$49,2,FALSE),"")</f>
        <v/>
      </c>
      <c r="C103" s="167"/>
      <c r="D103" s="167"/>
      <c r="E103" s="167"/>
      <c r="F103" s="166" t="s">
        <v>232</v>
      </c>
      <c r="G103" s="167"/>
      <c r="H103" s="168"/>
      <c r="I103" s="169"/>
      <c r="J103" s="169"/>
      <c r="K103" s="170"/>
      <c r="L103" s="78">
        <f t="shared" si="0"/>
        <v>0</v>
      </c>
      <c r="M103" s="79">
        <f t="shared" si="1"/>
        <v>0</v>
      </c>
      <c r="N103" s="79">
        <f t="shared" si="2"/>
        <v>0</v>
      </c>
      <c r="O103" s="79">
        <f t="shared" si="3"/>
        <v>0</v>
      </c>
      <c r="P103" s="79">
        <f t="shared" si="4"/>
        <v>0</v>
      </c>
      <c r="Q103" s="79">
        <f t="shared" si="5"/>
        <v>0</v>
      </c>
      <c r="R103" s="79">
        <f t="shared" si="6"/>
        <v>0</v>
      </c>
      <c r="S103" s="94" t="str">
        <f>IFERROR(VLOOKUP(G103,'Company Key'!A$8:C$19,2,FALSE)," ")</f>
        <v xml:space="preserve"> </v>
      </c>
      <c r="T103" s="43" t="str">
        <f>IFERROR(VLOOKUP(G103,'Company Key'!A$8:C$19,3,FALSE)," ")</f>
        <v xml:space="preserve"> </v>
      </c>
      <c r="U103" s="43" t="str">
        <f t="shared" si="9"/>
        <v>,   / :  []</v>
      </c>
    </row>
    <row r="104" spans="1:21" ht="15" x14ac:dyDescent="0.25">
      <c r="A104" s="167"/>
      <c r="B104" s="167" t="str">
        <f>IFERROR(VLOOKUP(A104,'NETL Codes'!$A$1:$B$49,2,FALSE),"")</f>
        <v/>
      </c>
      <c r="C104" s="167"/>
      <c r="D104" s="167"/>
      <c r="E104" s="167"/>
      <c r="F104" s="166" t="s">
        <v>232</v>
      </c>
      <c r="G104" s="167"/>
      <c r="H104" s="168"/>
      <c r="I104" s="169"/>
      <c r="J104" s="169"/>
      <c r="K104" s="170"/>
      <c r="L104" s="78">
        <f t="shared" si="0"/>
        <v>0</v>
      </c>
      <c r="M104" s="79">
        <f t="shared" si="1"/>
        <v>0</v>
      </c>
      <c r="N104" s="79">
        <f t="shared" si="2"/>
        <v>0</v>
      </c>
      <c r="O104" s="79">
        <f t="shared" si="3"/>
        <v>0</v>
      </c>
      <c r="P104" s="79">
        <f t="shared" si="4"/>
        <v>0</v>
      </c>
      <c r="Q104" s="79">
        <f t="shared" si="5"/>
        <v>0</v>
      </c>
      <c r="R104" s="79">
        <f t="shared" si="6"/>
        <v>0</v>
      </c>
      <c r="S104" s="94" t="str">
        <f>IFERROR(VLOOKUP(G104,'Company Key'!A$8:C$19,2,FALSE)," ")</f>
        <v xml:space="preserve"> </v>
      </c>
      <c r="T104" s="43" t="str">
        <f>IFERROR(VLOOKUP(G104,'Company Key'!A$8:C$19,3,FALSE)," ")</f>
        <v xml:space="preserve"> </v>
      </c>
      <c r="U104" s="43" t="str">
        <f t="shared" si="9"/>
        <v>,   / :  []</v>
      </c>
    </row>
    <row r="105" spans="1:21" ht="15" x14ac:dyDescent="0.25">
      <c r="A105" s="167"/>
      <c r="B105" s="167" t="str">
        <f>IFERROR(VLOOKUP(A105,'NETL Codes'!$A$1:$B$49,2,FALSE),"")</f>
        <v/>
      </c>
      <c r="C105" s="167"/>
      <c r="D105" s="167"/>
      <c r="E105" s="167"/>
      <c r="F105" s="166" t="s">
        <v>232</v>
      </c>
      <c r="G105" s="167"/>
      <c r="H105" s="168"/>
      <c r="I105" s="169"/>
      <c r="J105" s="169"/>
      <c r="K105" s="170"/>
      <c r="L105" s="78">
        <f t="shared" si="0"/>
        <v>0</v>
      </c>
      <c r="M105" s="79">
        <f t="shared" si="1"/>
        <v>0</v>
      </c>
      <c r="N105" s="79">
        <f t="shared" si="2"/>
        <v>0</v>
      </c>
      <c r="O105" s="79">
        <f t="shared" si="3"/>
        <v>0</v>
      </c>
      <c r="P105" s="79">
        <f t="shared" si="4"/>
        <v>0</v>
      </c>
      <c r="Q105" s="79">
        <f t="shared" si="5"/>
        <v>0</v>
      </c>
      <c r="R105" s="79">
        <f t="shared" si="6"/>
        <v>0</v>
      </c>
      <c r="S105" s="94" t="str">
        <f>IFERROR(VLOOKUP(G105,'Company Key'!A$8:C$19,2,FALSE)," ")</f>
        <v xml:space="preserve"> </v>
      </c>
      <c r="T105" s="43" t="str">
        <f>IFERROR(VLOOKUP(G105,'Company Key'!A$8:C$19,3,FALSE)," ")</f>
        <v xml:space="preserve"> </v>
      </c>
      <c r="U105" s="43" t="str">
        <f t="shared" si="9"/>
        <v>,   / :  []</v>
      </c>
    </row>
    <row r="106" spans="1:21" ht="15" x14ac:dyDescent="0.25">
      <c r="A106" s="167"/>
      <c r="B106" s="167" t="str">
        <f>IFERROR(VLOOKUP(A106,'NETL Codes'!$A$1:$B$49,2,FALSE),"")</f>
        <v/>
      </c>
      <c r="C106" s="167"/>
      <c r="D106" s="167"/>
      <c r="E106" s="167"/>
      <c r="F106" s="166" t="s">
        <v>232</v>
      </c>
      <c r="G106" s="167"/>
      <c r="H106" s="168"/>
      <c r="I106" s="169"/>
      <c r="J106" s="169"/>
      <c r="K106" s="170"/>
      <c r="L106" s="78">
        <f t="shared" si="0"/>
        <v>0</v>
      </c>
      <c r="M106" s="79">
        <f t="shared" si="1"/>
        <v>0</v>
      </c>
      <c r="N106" s="79">
        <f t="shared" si="2"/>
        <v>0</v>
      </c>
      <c r="O106" s="79">
        <f t="shared" si="3"/>
        <v>0</v>
      </c>
      <c r="P106" s="79">
        <f t="shared" si="4"/>
        <v>0</v>
      </c>
      <c r="Q106" s="79">
        <f t="shared" si="5"/>
        <v>0</v>
      </c>
      <c r="R106" s="79">
        <f t="shared" si="6"/>
        <v>0</v>
      </c>
      <c r="S106" s="94" t="str">
        <f>IFERROR(VLOOKUP(G106,'Company Key'!A$8:C$19,2,FALSE)," ")</f>
        <v xml:space="preserve"> </v>
      </c>
      <c r="T106" s="43" t="str">
        <f>IFERROR(VLOOKUP(G106,'Company Key'!A$8:C$19,3,FALSE)," ")</f>
        <v xml:space="preserve"> </v>
      </c>
      <c r="U106" s="43" t="str">
        <f t="shared" si="9"/>
        <v>,   / :  []</v>
      </c>
    </row>
    <row r="107" spans="1:21" ht="15" x14ac:dyDescent="0.25">
      <c r="A107" s="167"/>
      <c r="B107" s="167" t="str">
        <f>IFERROR(VLOOKUP(A107,'NETL Codes'!$A$1:$B$49,2,FALSE),"")</f>
        <v/>
      </c>
      <c r="C107" s="167"/>
      <c r="D107" s="167"/>
      <c r="E107" s="167"/>
      <c r="F107" s="166" t="s">
        <v>232</v>
      </c>
      <c r="G107" s="167"/>
      <c r="H107" s="168"/>
      <c r="I107" s="169"/>
      <c r="J107" s="169"/>
      <c r="K107" s="170"/>
      <c r="L107" s="78">
        <f t="shared" si="0"/>
        <v>0</v>
      </c>
      <c r="M107" s="79">
        <f t="shared" si="1"/>
        <v>0</v>
      </c>
      <c r="N107" s="79">
        <f t="shared" si="2"/>
        <v>0</v>
      </c>
      <c r="O107" s="79">
        <f t="shared" si="3"/>
        <v>0</v>
      </c>
      <c r="P107" s="79">
        <f t="shared" si="4"/>
        <v>0</v>
      </c>
      <c r="Q107" s="79">
        <f t="shared" si="5"/>
        <v>0</v>
      </c>
      <c r="R107" s="79">
        <f t="shared" si="6"/>
        <v>0</v>
      </c>
      <c r="S107" s="94" t="str">
        <f>IFERROR(VLOOKUP(G107,'Company Key'!A$8:C$19,2,FALSE)," ")</f>
        <v xml:space="preserve"> </v>
      </c>
      <c r="T107" s="43" t="str">
        <f>IFERROR(VLOOKUP(G107,'Company Key'!A$8:C$19,3,FALSE)," ")</f>
        <v xml:space="preserve"> </v>
      </c>
      <c r="U107" s="43" t="str">
        <f t="shared" ref="U107:U166" si="10">D107&amp;", "&amp;E107&amp;"  / "&amp;C107&amp;": "&amp;" "&amp;"["&amp;G107&amp;"]"</f>
        <v>,   / :  []</v>
      </c>
    </row>
    <row r="108" spans="1:21" ht="15" x14ac:dyDescent="0.25">
      <c r="A108" s="167"/>
      <c r="B108" s="167" t="str">
        <f>IFERROR(VLOOKUP(A108,'NETL Codes'!$A$1:$B$49,2,FALSE),"")</f>
        <v/>
      </c>
      <c r="C108" s="167"/>
      <c r="D108" s="167"/>
      <c r="E108" s="167"/>
      <c r="F108" s="166" t="s">
        <v>232</v>
      </c>
      <c r="G108" s="167"/>
      <c r="H108" s="168"/>
      <c r="I108" s="169"/>
      <c r="J108" s="169"/>
      <c r="K108" s="170"/>
      <c r="L108" s="78">
        <f t="shared" si="0"/>
        <v>0</v>
      </c>
      <c r="M108" s="79">
        <f t="shared" si="1"/>
        <v>0</v>
      </c>
      <c r="N108" s="79">
        <f t="shared" si="2"/>
        <v>0</v>
      </c>
      <c r="O108" s="79">
        <f t="shared" si="3"/>
        <v>0</v>
      </c>
      <c r="P108" s="79">
        <f t="shared" si="4"/>
        <v>0</v>
      </c>
      <c r="Q108" s="79">
        <f t="shared" si="5"/>
        <v>0</v>
      </c>
      <c r="R108" s="79">
        <f t="shared" si="6"/>
        <v>0</v>
      </c>
      <c r="S108" s="94" t="str">
        <f>IFERROR(VLOOKUP(G108,'Company Key'!A$8:C$19,2,FALSE)," ")</f>
        <v xml:space="preserve"> </v>
      </c>
      <c r="T108" s="43" t="str">
        <f>IFERROR(VLOOKUP(G108,'Company Key'!A$8:C$19,3,FALSE)," ")</f>
        <v xml:space="preserve"> </v>
      </c>
      <c r="U108" s="43" t="str">
        <f t="shared" si="10"/>
        <v>,   / :  []</v>
      </c>
    </row>
    <row r="109" spans="1:21" ht="15" x14ac:dyDescent="0.25">
      <c r="A109" s="167"/>
      <c r="B109" s="167" t="str">
        <f>IFERROR(VLOOKUP(A109,'NETL Codes'!$A$1:$B$49,2,FALSE),"")</f>
        <v/>
      </c>
      <c r="C109" s="167"/>
      <c r="D109" s="167"/>
      <c r="E109" s="167"/>
      <c r="F109" s="166" t="s">
        <v>232</v>
      </c>
      <c r="G109" s="167"/>
      <c r="H109" s="168"/>
      <c r="I109" s="169"/>
      <c r="J109" s="169"/>
      <c r="K109" s="170"/>
      <c r="L109" s="78">
        <f t="shared" si="0"/>
        <v>0</v>
      </c>
      <c r="M109" s="79">
        <f t="shared" si="1"/>
        <v>0</v>
      </c>
      <c r="N109" s="79">
        <f t="shared" si="2"/>
        <v>0</v>
      </c>
      <c r="O109" s="79">
        <f t="shared" si="3"/>
        <v>0</v>
      </c>
      <c r="P109" s="79">
        <f t="shared" si="4"/>
        <v>0</v>
      </c>
      <c r="Q109" s="79">
        <f t="shared" si="5"/>
        <v>0</v>
      </c>
      <c r="R109" s="79">
        <f t="shared" si="6"/>
        <v>0</v>
      </c>
      <c r="S109" s="94" t="str">
        <f>IFERROR(VLOOKUP(G109,'Company Key'!A$8:C$19,2,FALSE)," ")</f>
        <v xml:space="preserve"> </v>
      </c>
      <c r="T109" s="43" t="str">
        <f>IFERROR(VLOOKUP(G109,'Company Key'!A$8:C$19,3,FALSE)," ")</f>
        <v xml:space="preserve"> </v>
      </c>
      <c r="U109" s="43" t="str">
        <f t="shared" si="10"/>
        <v>,   / :  []</v>
      </c>
    </row>
    <row r="110" spans="1:21" ht="15" x14ac:dyDescent="0.25">
      <c r="A110" s="167"/>
      <c r="B110" s="167" t="str">
        <f>IFERROR(VLOOKUP(A110,'NETL Codes'!$A$1:$B$49,2,FALSE),"")</f>
        <v/>
      </c>
      <c r="C110" s="167"/>
      <c r="D110" s="167"/>
      <c r="E110" s="167"/>
      <c r="F110" s="166" t="s">
        <v>232</v>
      </c>
      <c r="G110" s="167"/>
      <c r="H110" s="168"/>
      <c r="I110" s="169"/>
      <c r="J110" s="169"/>
      <c r="K110" s="170"/>
      <c r="L110" s="78">
        <f t="shared" si="0"/>
        <v>0</v>
      </c>
      <c r="M110" s="79">
        <f t="shared" si="1"/>
        <v>0</v>
      </c>
      <c r="N110" s="79">
        <f t="shared" si="2"/>
        <v>0</v>
      </c>
      <c r="O110" s="79">
        <f t="shared" si="3"/>
        <v>0</v>
      </c>
      <c r="P110" s="79">
        <f t="shared" si="4"/>
        <v>0</v>
      </c>
      <c r="Q110" s="79">
        <f t="shared" si="5"/>
        <v>0</v>
      </c>
      <c r="R110" s="79">
        <f t="shared" si="6"/>
        <v>0</v>
      </c>
      <c r="S110" s="94" t="str">
        <f>IFERROR(VLOOKUP(G110,'Company Key'!A$8:C$19,2,FALSE)," ")</f>
        <v xml:space="preserve"> </v>
      </c>
      <c r="T110" s="43" t="str">
        <f>IFERROR(VLOOKUP(G110,'Company Key'!A$8:C$19,3,FALSE)," ")</f>
        <v xml:space="preserve"> </v>
      </c>
      <c r="U110" s="43" t="str">
        <f t="shared" si="10"/>
        <v>,   / :  []</v>
      </c>
    </row>
    <row r="111" spans="1:21" ht="15" x14ac:dyDescent="0.25">
      <c r="A111" s="167"/>
      <c r="B111" s="167" t="str">
        <f>IFERROR(VLOOKUP(A111,'NETL Codes'!$A$1:$B$49,2,FALSE),"")</f>
        <v/>
      </c>
      <c r="C111" s="167"/>
      <c r="D111" s="167"/>
      <c r="E111" s="167"/>
      <c r="F111" s="166" t="s">
        <v>232</v>
      </c>
      <c r="G111" s="167"/>
      <c r="H111" s="168"/>
      <c r="I111" s="169"/>
      <c r="J111" s="169"/>
      <c r="K111" s="170"/>
      <c r="L111" s="78">
        <f t="shared" si="0"/>
        <v>0</v>
      </c>
      <c r="M111" s="79">
        <f t="shared" si="1"/>
        <v>0</v>
      </c>
      <c r="N111" s="79">
        <f t="shared" si="2"/>
        <v>0</v>
      </c>
      <c r="O111" s="79">
        <f t="shared" si="3"/>
        <v>0</v>
      </c>
      <c r="P111" s="79">
        <f t="shared" si="4"/>
        <v>0</v>
      </c>
      <c r="Q111" s="79">
        <f t="shared" si="5"/>
        <v>0</v>
      </c>
      <c r="R111" s="79">
        <f t="shared" si="6"/>
        <v>0</v>
      </c>
      <c r="S111" s="94" t="str">
        <f>IFERROR(VLOOKUP(G111,'Company Key'!A$8:C$19,2,FALSE)," ")</f>
        <v xml:space="preserve"> </v>
      </c>
      <c r="T111" s="43" t="str">
        <f>IFERROR(VLOOKUP(G111,'Company Key'!A$8:C$19,3,FALSE)," ")</f>
        <v xml:space="preserve"> </v>
      </c>
      <c r="U111" s="43" t="str">
        <f t="shared" si="10"/>
        <v>,   / :  []</v>
      </c>
    </row>
    <row r="112" spans="1:21" ht="15" x14ac:dyDescent="0.25">
      <c r="A112" s="167"/>
      <c r="B112" s="167" t="str">
        <f>IFERROR(VLOOKUP(A112,'NETL Codes'!$A$1:$B$49,2,FALSE),"")</f>
        <v/>
      </c>
      <c r="C112" s="167"/>
      <c r="D112" s="167"/>
      <c r="E112" s="167"/>
      <c r="F112" s="166" t="s">
        <v>232</v>
      </c>
      <c r="G112" s="167"/>
      <c r="H112" s="168"/>
      <c r="I112" s="169"/>
      <c r="J112" s="169"/>
      <c r="K112" s="170"/>
      <c r="L112" s="78">
        <f t="shared" si="0"/>
        <v>0</v>
      </c>
      <c r="M112" s="79">
        <f t="shared" si="1"/>
        <v>0</v>
      </c>
      <c r="N112" s="79">
        <f t="shared" si="2"/>
        <v>0</v>
      </c>
      <c r="O112" s="79">
        <f t="shared" si="3"/>
        <v>0</v>
      </c>
      <c r="P112" s="79">
        <f t="shared" si="4"/>
        <v>0</v>
      </c>
      <c r="Q112" s="79">
        <f t="shared" si="5"/>
        <v>0</v>
      </c>
      <c r="R112" s="79">
        <f t="shared" si="6"/>
        <v>0</v>
      </c>
      <c r="S112" s="94" t="str">
        <f>IFERROR(VLOOKUP(G112,'Company Key'!A$8:C$19,2,FALSE)," ")</f>
        <v xml:space="preserve"> </v>
      </c>
      <c r="T112" s="43" t="str">
        <f>IFERROR(VLOOKUP(G112,'Company Key'!A$8:C$19,3,FALSE)," ")</f>
        <v xml:space="preserve"> </v>
      </c>
      <c r="U112" s="43" t="str">
        <f t="shared" si="10"/>
        <v>,   / :  []</v>
      </c>
    </row>
    <row r="113" spans="1:21" ht="15" x14ac:dyDescent="0.25">
      <c r="A113" s="167"/>
      <c r="B113" s="167" t="str">
        <f>IFERROR(VLOOKUP(A113,'NETL Codes'!$A$1:$B$49,2,FALSE),"")</f>
        <v/>
      </c>
      <c r="C113" s="167"/>
      <c r="D113" s="167"/>
      <c r="E113" s="167"/>
      <c r="F113" s="166" t="s">
        <v>232</v>
      </c>
      <c r="G113" s="167"/>
      <c r="H113" s="168"/>
      <c r="I113" s="169"/>
      <c r="J113" s="169"/>
      <c r="K113" s="170"/>
      <c r="L113" s="78">
        <f t="shared" si="0"/>
        <v>0</v>
      </c>
      <c r="M113" s="79">
        <f t="shared" si="1"/>
        <v>0</v>
      </c>
      <c r="N113" s="79">
        <f t="shared" si="2"/>
        <v>0</v>
      </c>
      <c r="O113" s="79">
        <f t="shared" si="3"/>
        <v>0</v>
      </c>
      <c r="P113" s="79">
        <f t="shared" si="4"/>
        <v>0</v>
      </c>
      <c r="Q113" s="79">
        <f t="shared" si="5"/>
        <v>0</v>
      </c>
      <c r="R113" s="79">
        <f t="shared" si="6"/>
        <v>0</v>
      </c>
      <c r="S113" s="94" t="str">
        <f>IFERROR(VLOOKUP(G113,'Company Key'!A$8:C$19,2,FALSE)," ")</f>
        <v xml:space="preserve"> </v>
      </c>
      <c r="T113" s="43" t="str">
        <f>IFERROR(VLOOKUP(G113,'Company Key'!A$8:C$19,3,FALSE)," ")</f>
        <v xml:space="preserve"> </v>
      </c>
      <c r="U113" s="43" t="str">
        <f t="shared" si="10"/>
        <v>,   / :  []</v>
      </c>
    </row>
    <row r="114" spans="1:21" ht="15" x14ac:dyDescent="0.25">
      <c r="A114" s="167"/>
      <c r="B114" s="167" t="str">
        <f>IFERROR(VLOOKUP(A114,'NETL Codes'!$A$1:$B$49,2,FALSE),"")</f>
        <v/>
      </c>
      <c r="C114" s="167"/>
      <c r="D114" s="167"/>
      <c r="E114" s="167"/>
      <c r="F114" s="166" t="s">
        <v>232</v>
      </c>
      <c r="G114" s="167"/>
      <c r="H114" s="168"/>
      <c r="I114" s="169"/>
      <c r="J114" s="169"/>
      <c r="K114" s="170"/>
      <c r="L114" s="78">
        <f t="shared" si="0"/>
        <v>0</v>
      </c>
      <c r="M114" s="79">
        <f t="shared" si="1"/>
        <v>0</v>
      </c>
      <c r="N114" s="79">
        <f t="shared" si="2"/>
        <v>0</v>
      </c>
      <c r="O114" s="79">
        <f t="shared" si="3"/>
        <v>0</v>
      </c>
      <c r="P114" s="79">
        <f t="shared" si="4"/>
        <v>0</v>
      </c>
      <c r="Q114" s="79">
        <f t="shared" si="5"/>
        <v>0</v>
      </c>
      <c r="R114" s="79">
        <f t="shared" si="6"/>
        <v>0</v>
      </c>
      <c r="S114" s="94" t="str">
        <f>IFERROR(VLOOKUP(G114,'Company Key'!A$8:C$19,2,FALSE)," ")</f>
        <v xml:space="preserve"> </v>
      </c>
      <c r="T114" s="43" t="str">
        <f>IFERROR(VLOOKUP(G114,'Company Key'!A$8:C$19,3,FALSE)," ")</f>
        <v xml:space="preserve"> </v>
      </c>
      <c r="U114" s="43" t="str">
        <f t="shared" si="10"/>
        <v>,   / :  []</v>
      </c>
    </row>
    <row r="115" spans="1:21" ht="15" x14ac:dyDescent="0.25">
      <c r="A115" s="167"/>
      <c r="B115" s="167" t="str">
        <f>IFERROR(VLOOKUP(A115,'NETL Codes'!$A$1:$B$49,2,FALSE),"")</f>
        <v/>
      </c>
      <c r="C115" s="167"/>
      <c r="D115" s="167"/>
      <c r="E115" s="167"/>
      <c r="F115" s="166" t="s">
        <v>232</v>
      </c>
      <c r="G115" s="167"/>
      <c r="H115" s="168"/>
      <c r="I115" s="169"/>
      <c r="J115" s="169"/>
      <c r="K115" s="170"/>
      <c r="L115" s="78">
        <f t="shared" si="0"/>
        <v>0</v>
      </c>
      <c r="M115" s="79">
        <f t="shared" si="1"/>
        <v>0</v>
      </c>
      <c r="N115" s="79">
        <f t="shared" si="2"/>
        <v>0</v>
      </c>
      <c r="O115" s="79">
        <f t="shared" si="3"/>
        <v>0</v>
      </c>
      <c r="P115" s="79">
        <f t="shared" si="4"/>
        <v>0</v>
      </c>
      <c r="Q115" s="79">
        <f t="shared" si="5"/>
        <v>0</v>
      </c>
      <c r="R115" s="79">
        <f t="shared" si="6"/>
        <v>0</v>
      </c>
      <c r="S115" s="94" t="str">
        <f>IFERROR(VLOOKUP(G115,'Company Key'!A$8:C$19,2,FALSE)," ")</f>
        <v xml:space="preserve"> </v>
      </c>
      <c r="T115" s="43" t="str">
        <f>IFERROR(VLOOKUP(G115,'Company Key'!A$8:C$19,3,FALSE)," ")</f>
        <v xml:space="preserve"> </v>
      </c>
      <c r="U115" s="43" t="str">
        <f t="shared" si="10"/>
        <v>,   / :  []</v>
      </c>
    </row>
    <row r="116" spans="1:21" ht="15" x14ac:dyDescent="0.25">
      <c r="A116" s="167"/>
      <c r="B116" s="167" t="str">
        <f>IFERROR(VLOOKUP(A116,'NETL Codes'!$A$1:$B$49,2,FALSE),"")</f>
        <v/>
      </c>
      <c r="C116" s="167"/>
      <c r="D116" s="167"/>
      <c r="E116" s="167"/>
      <c r="F116" s="166" t="s">
        <v>232</v>
      </c>
      <c r="G116" s="167"/>
      <c r="H116" s="168"/>
      <c r="I116" s="169"/>
      <c r="J116" s="169"/>
      <c r="K116" s="170"/>
      <c r="L116" s="78">
        <f t="shared" si="0"/>
        <v>0</v>
      </c>
      <c r="M116" s="79">
        <f t="shared" si="1"/>
        <v>0</v>
      </c>
      <c r="N116" s="79">
        <f t="shared" si="2"/>
        <v>0</v>
      </c>
      <c r="O116" s="79">
        <f t="shared" si="3"/>
        <v>0</v>
      </c>
      <c r="P116" s="79">
        <f t="shared" si="4"/>
        <v>0</v>
      </c>
      <c r="Q116" s="79">
        <f t="shared" si="5"/>
        <v>0</v>
      </c>
      <c r="R116" s="79">
        <f t="shared" si="6"/>
        <v>0</v>
      </c>
      <c r="S116" s="94" t="str">
        <f>IFERROR(VLOOKUP(G116,'Company Key'!A$8:C$19,2,FALSE)," ")</f>
        <v xml:space="preserve"> </v>
      </c>
      <c r="T116" s="43" t="str">
        <f>IFERROR(VLOOKUP(G116,'Company Key'!A$8:C$19,3,FALSE)," ")</f>
        <v xml:space="preserve"> </v>
      </c>
      <c r="U116" s="43" t="str">
        <f t="shared" si="10"/>
        <v>,   / :  []</v>
      </c>
    </row>
    <row r="117" spans="1:21" ht="15" x14ac:dyDescent="0.25">
      <c r="A117" s="167"/>
      <c r="B117" s="167" t="str">
        <f>IFERROR(VLOOKUP(A117,'NETL Codes'!$A$1:$B$49,2,FALSE),"")</f>
        <v/>
      </c>
      <c r="C117" s="167"/>
      <c r="D117" s="167"/>
      <c r="E117" s="167"/>
      <c r="F117" s="166" t="s">
        <v>232</v>
      </c>
      <c r="G117" s="167"/>
      <c r="H117" s="168"/>
      <c r="I117" s="169"/>
      <c r="J117" s="169"/>
      <c r="K117" s="170"/>
      <c r="L117" s="78">
        <f t="shared" si="0"/>
        <v>0</v>
      </c>
      <c r="M117" s="79">
        <f t="shared" si="1"/>
        <v>0</v>
      </c>
      <c r="N117" s="79">
        <f t="shared" si="2"/>
        <v>0</v>
      </c>
      <c r="O117" s="79">
        <f t="shared" si="3"/>
        <v>0</v>
      </c>
      <c r="P117" s="79">
        <f t="shared" si="4"/>
        <v>0</v>
      </c>
      <c r="Q117" s="79">
        <f t="shared" si="5"/>
        <v>0</v>
      </c>
      <c r="R117" s="79">
        <f t="shared" si="6"/>
        <v>0</v>
      </c>
      <c r="S117" s="94" t="str">
        <f>IFERROR(VLOOKUP(G117,'Company Key'!A$8:C$19,2,FALSE)," ")</f>
        <v xml:space="preserve"> </v>
      </c>
      <c r="T117" s="43" t="str">
        <f>IFERROR(VLOOKUP(G117,'Company Key'!A$8:C$19,3,FALSE)," ")</f>
        <v xml:space="preserve"> </v>
      </c>
      <c r="U117" s="43" t="str">
        <f t="shared" si="10"/>
        <v>,   / :  []</v>
      </c>
    </row>
    <row r="118" spans="1:21" ht="15" x14ac:dyDescent="0.25">
      <c r="A118" s="167"/>
      <c r="B118" s="167" t="str">
        <f>IFERROR(VLOOKUP(A118,'NETL Codes'!$A$1:$B$49,2,FALSE),"")</f>
        <v/>
      </c>
      <c r="C118" s="167"/>
      <c r="D118" s="167"/>
      <c r="E118" s="167"/>
      <c r="F118" s="166" t="s">
        <v>232</v>
      </c>
      <c r="G118" s="167"/>
      <c r="H118" s="168"/>
      <c r="I118" s="169"/>
      <c r="J118" s="169"/>
      <c r="K118" s="170"/>
      <c r="L118" s="78">
        <f t="shared" si="0"/>
        <v>0</v>
      </c>
      <c r="M118" s="79">
        <f t="shared" si="1"/>
        <v>0</v>
      </c>
      <c r="N118" s="79">
        <f t="shared" si="2"/>
        <v>0</v>
      </c>
      <c r="O118" s="79">
        <f t="shared" si="3"/>
        <v>0</v>
      </c>
      <c r="P118" s="79">
        <f t="shared" si="4"/>
        <v>0</v>
      </c>
      <c r="Q118" s="79">
        <f t="shared" si="5"/>
        <v>0</v>
      </c>
      <c r="R118" s="79">
        <f t="shared" si="6"/>
        <v>0</v>
      </c>
      <c r="S118" s="94" t="str">
        <f>IFERROR(VLOOKUP(G118,'Company Key'!A$8:C$19,2,FALSE)," ")</f>
        <v xml:space="preserve"> </v>
      </c>
      <c r="T118" s="43" t="str">
        <f>IFERROR(VLOOKUP(G118,'Company Key'!A$8:C$19,3,FALSE)," ")</f>
        <v xml:space="preserve"> </v>
      </c>
      <c r="U118" s="43" t="str">
        <f t="shared" si="10"/>
        <v>,   / :  []</v>
      </c>
    </row>
    <row r="119" spans="1:21" ht="15" x14ac:dyDescent="0.25">
      <c r="A119" s="167"/>
      <c r="B119" s="167" t="str">
        <f>IFERROR(VLOOKUP(A119,'NETL Codes'!$A$1:$B$49,2,FALSE),"")</f>
        <v/>
      </c>
      <c r="C119" s="167"/>
      <c r="D119" s="167"/>
      <c r="E119" s="167"/>
      <c r="F119" s="166" t="s">
        <v>232</v>
      </c>
      <c r="G119" s="167"/>
      <c r="H119" s="168"/>
      <c r="I119" s="169"/>
      <c r="J119" s="169"/>
      <c r="K119" s="170"/>
      <c r="L119" s="78">
        <f t="shared" si="0"/>
        <v>0</v>
      </c>
      <c r="M119" s="79">
        <f t="shared" si="1"/>
        <v>0</v>
      </c>
      <c r="N119" s="79">
        <f t="shared" si="2"/>
        <v>0</v>
      </c>
      <c r="O119" s="79">
        <f t="shared" si="3"/>
        <v>0</v>
      </c>
      <c r="P119" s="79">
        <f t="shared" si="4"/>
        <v>0</v>
      </c>
      <c r="Q119" s="79">
        <f t="shared" si="5"/>
        <v>0</v>
      </c>
      <c r="R119" s="79">
        <f t="shared" si="6"/>
        <v>0</v>
      </c>
      <c r="S119" s="94" t="str">
        <f>IFERROR(VLOOKUP(G119,'Company Key'!A$8:C$19,2,FALSE)," ")</f>
        <v xml:space="preserve"> </v>
      </c>
      <c r="T119" s="43" t="str">
        <f>IFERROR(VLOOKUP(G119,'Company Key'!A$8:C$19,3,FALSE)," ")</f>
        <v xml:space="preserve"> </v>
      </c>
      <c r="U119" s="43" t="str">
        <f t="shared" si="10"/>
        <v>,   / :  []</v>
      </c>
    </row>
    <row r="120" spans="1:21" ht="15" x14ac:dyDescent="0.25">
      <c r="A120" s="167"/>
      <c r="B120" s="167" t="str">
        <f>IFERROR(VLOOKUP(A120,'NETL Codes'!$A$1:$B$49,2,FALSE),"")</f>
        <v/>
      </c>
      <c r="C120" s="167"/>
      <c r="D120" s="167"/>
      <c r="E120" s="167"/>
      <c r="F120" s="166" t="s">
        <v>232</v>
      </c>
      <c r="G120" s="167"/>
      <c r="H120" s="168"/>
      <c r="I120" s="169"/>
      <c r="J120" s="169"/>
      <c r="K120" s="170"/>
      <c r="L120" s="78">
        <f t="shared" si="0"/>
        <v>0</v>
      </c>
      <c r="M120" s="79">
        <f t="shared" si="1"/>
        <v>0</v>
      </c>
      <c r="N120" s="79">
        <f t="shared" si="2"/>
        <v>0</v>
      </c>
      <c r="O120" s="79">
        <f t="shared" si="3"/>
        <v>0</v>
      </c>
      <c r="P120" s="79">
        <f t="shared" si="4"/>
        <v>0</v>
      </c>
      <c r="Q120" s="79">
        <f t="shared" si="5"/>
        <v>0</v>
      </c>
      <c r="R120" s="79">
        <f t="shared" si="6"/>
        <v>0</v>
      </c>
      <c r="S120" s="94" t="str">
        <f>IFERROR(VLOOKUP(G120,'Company Key'!A$8:C$19,2,FALSE)," ")</f>
        <v xml:space="preserve"> </v>
      </c>
      <c r="T120" s="43" t="str">
        <f>IFERROR(VLOOKUP(G120,'Company Key'!A$8:C$19,3,FALSE)," ")</f>
        <v xml:space="preserve"> </v>
      </c>
      <c r="U120" s="43" t="str">
        <f t="shared" si="10"/>
        <v>,   / :  []</v>
      </c>
    </row>
    <row r="121" spans="1:21" ht="15" x14ac:dyDescent="0.25">
      <c r="A121" s="167"/>
      <c r="B121" s="167" t="str">
        <f>IFERROR(VLOOKUP(A121,'NETL Codes'!$A$1:$B$49,2,FALSE),"")</f>
        <v/>
      </c>
      <c r="C121" s="167"/>
      <c r="D121" s="167"/>
      <c r="E121" s="167"/>
      <c r="F121" s="166" t="s">
        <v>232</v>
      </c>
      <c r="G121" s="167"/>
      <c r="H121" s="168"/>
      <c r="I121" s="169"/>
      <c r="J121" s="169"/>
      <c r="K121" s="170"/>
      <c r="L121" s="78">
        <f t="shared" si="0"/>
        <v>0</v>
      </c>
      <c r="M121" s="79">
        <f t="shared" si="1"/>
        <v>0</v>
      </c>
      <c r="N121" s="79">
        <f t="shared" si="2"/>
        <v>0</v>
      </c>
      <c r="O121" s="79">
        <f t="shared" si="3"/>
        <v>0</v>
      </c>
      <c r="P121" s="79">
        <f t="shared" si="4"/>
        <v>0</v>
      </c>
      <c r="Q121" s="79">
        <f t="shared" si="5"/>
        <v>0</v>
      </c>
      <c r="R121" s="79">
        <f t="shared" si="6"/>
        <v>0</v>
      </c>
      <c r="S121" s="94" t="str">
        <f>IFERROR(VLOOKUP(G121,'Company Key'!A$8:C$19,2,FALSE)," ")</f>
        <v xml:space="preserve"> </v>
      </c>
      <c r="T121" s="43" t="str">
        <f>IFERROR(VLOOKUP(G121,'Company Key'!A$8:C$19,3,FALSE)," ")</f>
        <v xml:space="preserve"> </v>
      </c>
      <c r="U121" s="43" t="str">
        <f t="shared" si="10"/>
        <v>,   / :  []</v>
      </c>
    </row>
    <row r="122" spans="1:21" ht="15" x14ac:dyDescent="0.25">
      <c r="A122" s="167"/>
      <c r="B122" s="167" t="str">
        <f>IFERROR(VLOOKUP(A122,'NETL Codes'!$A$1:$B$49,2,FALSE),"")</f>
        <v/>
      </c>
      <c r="C122" s="167"/>
      <c r="D122" s="167"/>
      <c r="E122" s="167"/>
      <c r="F122" s="166" t="s">
        <v>232</v>
      </c>
      <c r="G122" s="167"/>
      <c r="H122" s="168"/>
      <c r="I122" s="169"/>
      <c r="J122" s="169"/>
      <c r="K122" s="170"/>
      <c r="L122" s="78">
        <f t="shared" si="0"/>
        <v>0</v>
      </c>
      <c r="M122" s="79">
        <f t="shared" si="1"/>
        <v>0</v>
      </c>
      <c r="N122" s="79">
        <f t="shared" si="2"/>
        <v>0</v>
      </c>
      <c r="O122" s="79">
        <f t="shared" si="3"/>
        <v>0</v>
      </c>
      <c r="P122" s="79">
        <f t="shared" si="4"/>
        <v>0</v>
      </c>
      <c r="Q122" s="79">
        <f t="shared" si="5"/>
        <v>0</v>
      </c>
      <c r="R122" s="79">
        <f t="shared" si="6"/>
        <v>0</v>
      </c>
      <c r="S122" s="94" t="str">
        <f>IFERROR(VLOOKUP(G122,'Company Key'!A$8:C$19,2,FALSE)," ")</f>
        <v xml:space="preserve"> </v>
      </c>
      <c r="T122" s="43" t="str">
        <f>IFERROR(VLOOKUP(G122,'Company Key'!A$8:C$19,3,FALSE)," ")</f>
        <v xml:space="preserve"> </v>
      </c>
      <c r="U122" s="43" t="str">
        <f t="shared" si="10"/>
        <v>,   / :  []</v>
      </c>
    </row>
    <row r="123" spans="1:21" ht="15" x14ac:dyDescent="0.25">
      <c r="A123" s="167"/>
      <c r="B123" s="167" t="str">
        <f>IFERROR(VLOOKUP(A123,'NETL Codes'!$A$1:$B$49,2,FALSE),"")</f>
        <v/>
      </c>
      <c r="C123" s="167"/>
      <c r="D123" s="167"/>
      <c r="E123" s="167"/>
      <c r="F123" s="166" t="s">
        <v>232</v>
      </c>
      <c r="G123" s="167"/>
      <c r="H123" s="168"/>
      <c r="I123" s="169"/>
      <c r="J123" s="169"/>
      <c r="K123" s="170"/>
      <c r="L123" s="78">
        <f t="shared" si="0"/>
        <v>0</v>
      </c>
      <c r="M123" s="79">
        <f t="shared" si="1"/>
        <v>0</v>
      </c>
      <c r="N123" s="79">
        <f t="shared" si="2"/>
        <v>0</v>
      </c>
      <c r="O123" s="79">
        <f t="shared" si="3"/>
        <v>0</v>
      </c>
      <c r="P123" s="79">
        <f t="shared" si="4"/>
        <v>0</v>
      </c>
      <c r="Q123" s="79">
        <f t="shared" si="5"/>
        <v>0</v>
      </c>
      <c r="R123" s="79">
        <f t="shared" si="6"/>
        <v>0</v>
      </c>
      <c r="S123" s="94" t="str">
        <f>IFERROR(VLOOKUP(G123,'Company Key'!A$8:C$19,2,FALSE)," ")</f>
        <v xml:space="preserve"> </v>
      </c>
      <c r="T123" s="43" t="str">
        <f>IFERROR(VLOOKUP(G123,'Company Key'!A$8:C$19,3,FALSE)," ")</f>
        <v xml:space="preserve"> </v>
      </c>
      <c r="U123" s="43" t="str">
        <f t="shared" si="10"/>
        <v>,   / :  []</v>
      </c>
    </row>
    <row r="124" spans="1:21" ht="15" x14ac:dyDescent="0.25">
      <c r="A124" s="167"/>
      <c r="B124" s="167" t="str">
        <f>IFERROR(VLOOKUP(A124,'NETL Codes'!$A$1:$B$49,2,FALSE),"")</f>
        <v/>
      </c>
      <c r="C124" s="167"/>
      <c r="D124" s="167"/>
      <c r="E124" s="167"/>
      <c r="F124" s="166" t="s">
        <v>232</v>
      </c>
      <c r="G124" s="167"/>
      <c r="H124" s="168"/>
      <c r="I124" s="169"/>
      <c r="J124" s="169"/>
      <c r="K124" s="170"/>
      <c r="L124" s="78">
        <f t="shared" si="0"/>
        <v>0</v>
      </c>
      <c r="M124" s="79">
        <f t="shared" si="1"/>
        <v>0</v>
      </c>
      <c r="N124" s="79">
        <f t="shared" si="2"/>
        <v>0</v>
      </c>
      <c r="O124" s="79">
        <f t="shared" si="3"/>
        <v>0</v>
      </c>
      <c r="P124" s="79">
        <f t="shared" si="4"/>
        <v>0</v>
      </c>
      <c r="Q124" s="79">
        <f t="shared" si="5"/>
        <v>0</v>
      </c>
      <c r="R124" s="79">
        <f t="shared" si="6"/>
        <v>0</v>
      </c>
      <c r="S124" s="94" t="str">
        <f>IFERROR(VLOOKUP(G124,'Company Key'!A$8:C$19,2,FALSE)," ")</f>
        <v xml:space="preserve"> </v>
      </c>
      <c r="T124" s="43" t="str">
        <f>IFERROR(VLOOKUP(G124,'Company Key'!A$8:C$19,3,FALSE)," ")</f>
        <v xml:space="preserve"> </v>
      </c>
      <c r="U124" s="43" t="str">
        <f t="shared" si="10"/>
        <v>,   / :  []</v>
      </c>
    </row>
    <row r="125" spans="1:21" ht="15" x14ac:dyDescent="0.25">
      <c r="A125" s="167"/>
      <c r="B125" s="167" t="str">
        <f>IFERROR(VLOOKUP(A125,'NETL Codes'!$A$1:$B$49,2,FALSE),"")</f>
        <v/>
      </c>
      <c r="C125" s="167"/>
      <c r="D125" s="167"/>
      <c r="E125" s="167"/>
      <c r="F125" s="166" t="s">
        <v>232</v>
      </c>
      <c r="G125" s="167"/>
      <c r="H125" s="168"/>
      <c r="I125" s="169"/>
      <c r="J125" s="169"/>
      <c r="K125" s="170"/>
      <c r="L125" s="78">
        <f t="shared" si="0"/>
        <v>0</v>
      </c>
      <c r="M125" s="79">
        <f t="shared" si="1"/>
        <v>0</v>
      </c>
      <c r="N125" s="79">
        <f t="shared" si="2"/>
        <v>0</v>
      </c>
      <c r="O125" s="79">
        <f t="shared" si="3"/>
        <v>0</v>
      </c>
      <c r="P125" s="79">
        <f t="shared" si="4"/>
        <v>0</v>
      </c>
      <c r="Q125" s="79">
        <f t="shared" si="5"/>
        <v>0</v>
      </c>
      <c r="R125" s="79">
        <f t="shared" si="6"/>
        <v>0</v>
      </c>
      <c r="S125" s="94" t="str">
        <f>IFERROR(VLOOKUP(G125,'Company Key'!A$8:C$19,2,FALSE)," ")</f>
        <v xml:space="preserve"> </v>
      </c>
      <c r="T125" s="43" t="str">
        <f>IFERROR(VLOOKUP(G125,'Company Key'!A$8:C$19,3,FALSE)," ")</f>
        <v xml:space="preserve"> </v>
      </c>
      <c r="U125" s="43" t="str">
        <f t="shared" si="10"/>
        <v>,   / :  []</v>
      </c>
    </row>
    <row r="126" spans="1:21" ht="15" x14ac:dyDescent="0.25">
      <c r="A126" s="167"/>
      <c r="B126" s="167" t="str">
        <f>IFERROR(VLOOKUP(A126,'NETL Codes'!$A$1:$B$49,2,FALSE),"")</f>
        <v/>
      </c>
      <c r="C126" s="167"/>
      <c r="D126" s="167"/>
      <c r="E126" s="167"/>
      <c r="F126" s="166" t="s">
        <v>232</v>
      </c>
      <c r="G126" s="167"/>
      <c r="H126" s="168"/>
      <c r="I126" s="169"/>
      <c r="J126" s="169"/>
      <c r="K126" s="170"/>
      <c r="L126" s="78">
        <f t="shared" si="0"/>
        <v>0</v>
      </c>
      <c r="M126" s="79">
        <f t="shared" si="1"/>
        <v>0</v>
      </c>
      <c r="N126" s="79">
        <f t="shared" si="2"/>
        <v>0</v>
      </c>
      <c r="O126" s="79">
        <f t="shared" si="3"/>
        <v>0</v>
      </c>
      <c r="P126" s="79">
        <f t="shared" si="4"/>
        <v>0</v>
      </c>
      <c r="Q126" s="79">
        <f t="shared" si="5"/>
        <v>0</v>
      </c>
      <c r="R126" s="79">
        <f t="shared" si="6"/>
        <v>0</v>
      </c>
      <c r="S126" s="94" t="str">
        <f>IFERROR(VLOOKUP(G126,'Company Key'!A$8:C$19,2,FALSE)," ")</f>
        <v xml:space="preserve"> </v>
      </c>
      <c r="T126" s="43" t="str">
        <f>IFERROR(VLOOKUP(G126,'Company Key'!A$8:C$19,3,FALSE)," ")</f>
        <v xml:space="preserve"> </v>
      </c>
      <c r="U126" s="43" t="str">
        <f t="shared" si="10"/>
        <v>,   / :  []</v>
      </c>
    </row>
    <row r="127" spans="1:21" ht="15" x14ac:dyDescent="0.25">
      <c r="A127" s="167"/>
      <c r="B127" s="167" t="str">
        <f>IFERROR(VLOOKUP(A127,'NETL Codes'!$A$1:$B$49,2,FALSE),"")</f>
        <v/>
      </c>
      <c r="C127" s="167"/>
      <c r="D127" s="167"/>
      <c r="E127" s="167"/>
      <c r="F127" s="166" t="s">
        <v>232</v>
      </c>
      <c r="G127" s="167"/>
      <c r="H127" s="168"/>
      <c r="I127" s="169"/>
      <c r="J127" s="169"/>
      <c r="K127" s="170"/>
      <c r="L127" s="78">
        <f t="shared" si="0"/>
        <v>0</v>
      </c>
      <c r="M127" s="79">
        <f t="shared" si="1"/>
        <v>0</v>
      </c>
      <c r="N127" s="79">
        <f t="shared" si="2"/>
        <v>0</v>
      </c>
      <c r="O127" s="79">
        <f t="shared" si="3"/>
        <v>0</v>
      </c>
      <c r="P127" s="79">
        <f t="shared" si="4"/>
        <v>0</v>
      </c>
      <c r="Q127" s="79">
        <f t="shared" si="5"/>
        <v>0</v>
      </c>
      <c r="R127" s="79">
        <f t="shared" si="6"/>
        <v>0</v>
      </c>
      <c r="S127" s="94" t="str">
        <f>IFERROR(VLOOKUP(G127,'Company Key'!A$8:C$19,2,FALSE)," ")</f>
        <v xml:space="preserve"> </v>
      </c>
      <c r="T127" s="43" t="str">
        <f>IFERROR(VLOOKUP(G127,'Company Key'!A$8:C$19,3,FALSE)," ")</f>
        <v xml:space="preserve"> </v>
      </c>
      <c r="U127" s="43" t="str">
        <f t="shared" si="10"/>
        <v>,   / :  []</v>
      </c>
    </row>
    <row r="128" spans="1:21" ht="15" x14ac:dyDescent="0.25">
      <c r="A128" s="167"/>
      <c r="B128" s="167" t="str">
        <f>IFERROR(VLOOKUP(A128,'NETL Codes'!$A$1:$B$49,2,FALSE),"")</f>
        <v/>
      </c>
      <c r="C128" s="167"/>
      <c r="D128" s="167"/>
      <c r="E128" s="167"/>
      <c r="F128" s="166" t="s">
        <v>232</v>
      </c>
      <c r="G128" s="167"/>
      <c r="H128" s="168"/>
      <c r="I128" s="169"/>
      <c r="J128" s="169"/>
      <c r="K128" s="170"/>
      <c r="L128" s="78">
        <f t="shared" si="0"/>
        <v>0</v>
      </c>
      <c r="M128" s="79">
        <f t="shared" si="1"/>
        <v>0</v>
      </c>
      <c r="N128" s="79">
        <f t="shared" si="2"/>
        <v>0</v>
      </c>
      <c r="O128" s="79">
        <f t="shared" si="3"/>
        <v>0</v>
      </c>
      <c r="P128" s="79">
        <f t="shared" si="4"/>
        <v>0</v>
      </c>
      <c r="Q128" s="79">
        <f t="shared" si="5"/>
        <v>0</v>
      </c>
      <c r="R128" s="79">
        <f t="shared" si="6"/>
        <v>0</v>
      </c>
      <c r="S128" s="94" t="str">
        <f>IFERROR(VLOOKUP(G128,'Company Key'!A$8:C$19,2,FALSE)," ")</f>
        <v xml:space="preserve"> </v>
      </c>
      <c r="T128" s="43" t="str">
        <f>IFERROR(VLOOKUP(G128,'Company Key'!A$8:C$19,3,FALSE)," ")</f>
        <v xml:space="preserve"> </v>
      </c>
      <c r="U128" s="43" t="str">
        <f t="shared" si="10"/>
        <v>,   / :  []</v>
      </c>
    </row>
    <row r="129" spans="1:21" ht="15" x14ac:dyDescent="0.25">
      <c r="A129" s="167"/>
      <c r="B129" s="167" t="str">
        <f>IFERROR(VLOOKUP(A129,'NETL Codes'!$A$1:$B$49,2,FALSE),"")</f>
        <v/>
      </c>
      <c r="C129" s="167"/>
      <c r="D129" s="167"/>
      <c r="E129" s="167"/>
      <c r="F129" s="166" t="s">
        <v>232</v>
      </c>
      <c r="G129" s="167"/>
      <c r="H129" s="168"/>
      <c r="I129" s="169"/>
      <c r="J129" s="169"/>
      <c r="K129" s="170"/>
      <c r="L129" s="78">
        <f t="shared" si="0"/>
        <v>0</v>
      </c>
      <c r="M129" s="79">
        <f t="shared" si="1"/>
        <v>0</v>
      </c>
      <c r="N129" s="79">
        <f t="shared" si="2"/>
        <v>0</v>
      </c>
      <c r="O129" s="79">
        <f t="shared" si="3"/>
        <v>0</v>
      </c>
      <c r="P129" s="79">
        <f t="shared" si="4"/>
        <v>0</v>
      </c>
      <c r="Q129" s="79">
        <f t="shared" si="5"/>
        <v>0</v>
      </c>
      <c r="R129" s="79">
        <f t="shared" si="6"/>
        <v>0</v>
      </c>
      <c r="S129" s="94" t="str">
        <f>IFERROR(VLOOKUP(G129,'Company Key'!A$8:C$19,2,FALSE)," ")</f>
        <v xml:space="preserve"> </v>
      </c>
      <c r="T129" s="43" t="str">
        <f>IFERROR(VLOOKUP(G129,'Company Key'!A$8:C$19,3,FALSE)," ")</f>
        <v xml:space="preserve"> </v>
      </c>
      <c r="U129" s="43" t="str">
        <f t="shared" si="10"/>
        <v>,   / :  []</v>
      </c>
    </row>
    <row r="130" spans="1:21" ht="15" x14ac:dyDescent="0.25">
      <c r="A130" s="167"/>
      <c r="B130" s="167" t="str">
        <f>IFERROR(VLOOKUP(A130,'NETL Codes'!$A$1:$B$49,2,FALSE),"")</f>
        <v/>
      </c>
      <c r="C130" s="167"/>
      <c r="D130" s="167"/>
      <c r="E130" s="167"/>
      <c r="F130" s="166" t="s">
        <v>232</v>
      </c>
      <c r="G130" s="167"/>
      <c r="H130" s="168"/>
      <c r="I130" s="169"/>
      <c r="J130" s="169"/>
      <c r="K130" s="170"/>
      <c r="L130" s="78">
        <f t="shared" si="0"/>
        <v>0</v>
      </c>
      <c r="M130" s="79">
        <f t="shared" si="1"/>
        <v>0</v>
      </c>
      <c r="N130" s="79">
        <f t="shared" si="2"/>
        <v>0</v>
      </c>
      <c r="O130" s="79">
        <f t="shared" si="3"/>
        <v>0</v>
      </c>
      <c r="P130" s="79">
        <f t="shared" si="4"/>
        <v>0</v>
      </c>
      <c r="Q130" s="79">
        <f t="shared" si="5"/>
        <v>0</v>
      </c>
      <c r="R130" s="79">
        <f t="shared" si="6"/>
        <v>0</v>
      </c>
      <c r="S130" s="94" t="str">
        <f>IFERROR(VLOOKUP(G130,'Company Key'!A$8:C$19,2,FALSE)," ")</f>
        <v xml:space="preserve"> </v>
      </c>
      <c r="T130" s="43" t="str">
        <f>IFERROR(VLOOKUP(G130,'Company Key'!A$8:C$19,3,FALSE)," ")</f>
        <v xml:space="preserve"> </v>
      </c>
      <c r="U130" s="43" t="str">
        <f t="shared" si="10"/>
        <v>,   / :  []</v>
      </c>
    </row>
    <row r="131" spans="1:21" ht="15" x14ac:dyDescent="0.25">
      <c r="A131" s="167"/>
      <c r="B131" s="167" t="str">
        <f>IFERROR(VLOOKUP(A131,'NETL Codes'!$A$1:$B$49,2,FALSE),"")</f>
        <v/>
      </c>
      <c r="C131" s="167"/>
      <c r="D131" s="167"/>
      <c r="E131" s="167"/>
      <c r="F131" s="166" t="s">
        <v>232</v>
      </c>
      <c r="G131" s="167"/>
      <c r="H131" s="168"/>
      <c r="I131" s="169"/>
      <c r="J131" s="169"/>
      <c r="K131" s="170"/>
      <c r="L131" s="78">
        <f t="shared" si="0"/>
        <v>0</v>
      </c>
      <c r="M131" s="79">
        <f t="shared" si="1"/>
        <v>0</v>
      </c>
      <c r="N131" s="79">
        <f t="shared" si="2"/>
        <v>0</v>
      </c>
      <c r="O131" s="79">
        <f t="shared" si="3"/>
        <v>0</v>
      </c>
      <c r="P131" s="79">
        <f t="shared" si="4"/>
        <v>0</v>
      </c>
      <c r="Q131" s="79">
        <f t="shared" si="5"/>
        <v>0</v>
      </c>
      <c r="R131" s="79">
        <f t="shared" si="6"/>
        <v>0</v>
      </c>
      <c r="S131" s="94" t="str">
        <f>IFERROR(VLOOKUP(G131,'Company Key'!A$8:C$19,2,FALSE)," ")</f>
        <v xml:space="preserve"> </v>
      </c>
      <c r="T131" s="43" t="str">
        <f>IFERROR(VLOOKUP(G131,'Company Key'!A$8:C$19,3,FALSE)," ")</f>
        <v xml:space="preserve"> </v>
      </c>
      <c r="U131" s="43" t="str">
        <f t="shared" si="10"/>
        <v>,   / :  []</v>
      </c>
    </row>
    <row r="132" spans="1:21" ht="15" x14ac:dyDescent="0.25">
      <c r="A132" s="167"/>
      <c r="B132" s="167" t="str">
        <f>IFERROR(VLOOKUP(A132,'NETL Codes'!$A$1:$B$49,2,FALSE),"")</f>
        <v/>
      </c>
      <c r="C132" s="167"/>
      <c r="D132" s="167"/>
      <c r="E132" s="167"/>
      <c r="F132" s="166" t="s">
        <v>232</v>
      </c>
      <c r="G132" s="167"/>
      <c r="H132" s="168"/>
      <c r="I132" s="169"/>
      <c r="J132" s="169"/>
      <c r="K132" s="170"/>
      <c r="L132" s="78">
        <f t="shared" si="0"/>
        <v>0</v>
      </c>
      <c r="M132" s="79">
        <f t="shared" si="1"/>
        <v>0</v>
      </c>
      <c r="N132" s="79">
        <f t="shared" si="2"/>
        <v>0</v>
      </c>
      <c r="O132" s="79">
        <f t="shared" si="3"/>
        <v>0</v>
      </c>
      <c r="P132" s="79">
        <f t="shared" si="4"/>
        <v>0</v>
      </c>
      <c r="Q132" s="79">
        <f t="shared" si="5"/>
        <v>0</v>
      </c>
      <c r="R132" s="79">
        <f t="shared" si="6"/>
        <v>0</v>
      </c>
      <c r="S132" s="94" t="str">
        <f>IFERROR(VLOOKUP(G132,'Company Key'!A$8:C$19,2,FALSE)," ")</f>
        <v xml:space="preserve"> </v>
      </c>
      <c r="T132" s="43" t="str">
        <f>IFERROR(VLOOKUP(G132,'Company Key'!A$8:C$19,3,FALSE)," ")</f>
        <v xml:space="preserve"> </v>
      </c>
      <c r="U132" s="43" t="str">
        <f t="shared" si="10"/>
        <v>,   / :  []</v>
      </c>
    </row>
    <row r="133" spans="1:21" ht="15" x14ac:dyDescent="0.25">
      <c r="A133" s="167"/>
      <c r="B133" s="167" t="str">
        <f>IFERROR(VLOOKUP(A133,'NETL Codes'!$A$1:$B$49,2,FALSE),"")</f>
        <v/>
      </c>
      <c r="C133" s="167"/>
      <c r="D133" s="167"/>
      <c r="E133" s="167"/>
      <c r="F133" s="166" t="s">
        <v>232</v>
      </c>
      <c r="G133" s="167"/>
      <c r="H133" s="168"/>
      <c r="I133" s="169"/>
      <c r="J133" s="169"/>
      <c r="K133" s="170"/>
      <c r="L133" s="78">
        <f t="shared" si="0"/>
        <v>0</v>
      </c>
      <c r="M133" s="79">
        <f t="shared" si="1"/>
        <v>0</v>
      </c>
      <c r="N133" s="79">
        <f t="shared" si="2"/>
        <v>0</v>
      </c>
      <c r="O133" s="79">
        <f t="shared" si="3"/>
        <v>0</v>
      </c>
      <c r="P133" s="79">
        <f t="shared" si="4"/>
        <v>0</v>
      </c>
      <c r="Q133" s="79">
        <f t="shared" si="5"/>
        <v>0</v>
      </c>
      <c r="R133" s="79">
        <f t="shared" si="6"/>
        <v>0</v>
      </c>
      <c r="S133" s="94" t="str">
        <f>IFERROR(VLOOKUP(G133,'Company Key'!A$8:C$19,2,FALSE)," ")</f>
        <v xml:space="preserve"> </v>
      </c>
      <c r="T133" s="43" t="str">
        <f>IFERROR(VLOOKUP(G133,'Company Key'!A$8:C$19,3,FALSE)," ")</f>
        <v xml:space="preserve"> </v>
      </c>
      <c r="U133" s="43" t="str">
        <f t="shared" si="10"/>
        <v>,   / :  []</v>
      </c>
    </row>
    <row r="134" spans="1:21" ht="15" x14ac:dyDescent="0.25">
      <c r="A134" s="167"/>
      <c r="B134" s="167" t="str">
        <f>IFERROR(VLOOKUP(A134,'NETL Codes'!$A$1:$B$49,2,FALSE),"")</f>
        <v/>
      </c>
      <c r="C134" s="167"/>
      <c r="D134" s="167"/>
      <c r="E134" s="167"/>
      <c r="F134" s="166" t="s">
        <v>232</v>
      </c>
      <c r="G134" s="167"/>
      <c r="H134" s="168"/>
      <c r="I134" s="169"/>
      <c r="J134" s="169"/>
      <c r="K134" s="170"/>
      <c r="L134" s="78">
        <f t="shared" si="0"/>
        <v>0</v>
      </c>
      <c r="M134" s="79">
        <f t="shared" si="1"/>
        <v>0</v>
      </c>
      <c r="N134" s="79">
        <f t="shared" si="2"/>
        <v>0</v>
      </c>
      <c r="O134" s="79">
        <f t="shared" si="3"/>
        <v>0</v>
      </c>
      <c r="P134" s="79">
        <f t="shared" si="4"/>
        <v>0</v>
      </c>
      <c r="Q134" s="79">
        <f t="shared" si="5"/>
        <v>0</v>
      </c>
      <c r="R134" s="79">
        <f t="shared" si="6"/>
        <v>0</v>
      </c>
      <c r="S134" s="94" t="str">
        <f>IFERROR(VLOOKUP(G134,'Company Key'!A$8:C$19,2,FALSE)," ")</f>
        <v xml:space="preserve"> </v>
      </c>
      <c r="T134" s="43" t="str">
        <f>IFERROR(VLOOKUP(G134,'Company Key'!A$8:C$19,3,FALSE)," ")</f>
        <v xml:space="preserve"> </v>
      </c>
      <c r="U134" s="43" t="str">
        <f t="shared" si="10"/>
        <v>,   / :  []</v>
      </c>
    </row>
    <row r="135" spans="1:21" ht="15" x14ac:dyDescent="0.25">
      <c r="A135" s="167"/>
      <c r="B135" s="167" t="str">
        <f>IFERROR(VLOOKUP(A135,'NETL Codes'!$A$1:$B$49,2,FALSE),"")</f>
        <v/>
      </c>
      <c r="C135" s="167"/>
      <c r="D135" s="167"/>
      <c r="E135" s="167"/>
      <c r="F135" s="166" t="s">
        <v>232</v>
      </c>
      <c r="G135" s="167"/>
      <c r="H135" s="168"/>
      <c r="I135" s="169"/>
      <c r="J135" s="169"/>
      <c r="K135" s="170"/>
      <c r="L135" s="78">
        <f t="shared" si="0"/>
        <v>0</v>
      </c>
      <c r="M135" s="79">
        <f t="shared" si="1"/>
        <v>0</v>
      </c>
      <c r="N135" s="79">
        <f t="shared" si="2"/>
        <v>0</v>
      </c>
      <c r="O135" s="79">
        <f t="shared" si="3"/>
        <v>0</v>
      </c>
      <c r="P135" s="79">
        <f t="shared" si="4"/>
        <v>0</v>
      </c>
      <c r="Q135" s="79">
        <f t="shared" si="5"/>
        <v>0</v>
      </c>
      <c r="R135" s="79">
        <f t="shared" si="6"/>
        <v>0</v>
      </c>
      <c r="S135" s="94" t="str">
        <f>IFERROR(VLOOKUP(G135,'Company Key'!A$8:C$19,2,FALSE)," ")</f>
        <v xml:space="preserve"> </v>
      </c>
      <c r="T135" s="43" t="str">
        <f>IFERROR(VLOOKUP(G135,'Company Key'!A$8:C$19,3,FALSE)," ")</f>
        <v xml:space="preserve"> </v>
      </c>
      <c r="U135" s="43" t="str">
        <f t="shared" si="10"/>
        <v>,   / :  []</v>
      </c>
    </row>
    <row r="136" spans="1:21" ht="15" x14ac:dyDescent="0.25">
      <c r="A136" s="167"/>
      <c r="B136" s="167" t="str">
        <f>IFERROR(VLOOKUP(A136,'NETL Codes'!$A$1:$B$49,2,FALSE),"")</f>
        <v/>
      </c>
      <c r="C136" s="167"/>
      <c r="D136" s="167"/>
      <c r="E136" s="167"/>
      <c r="F136" s="166" t="s">
        <v>232</v>
      </c>
      <c r="G136" s="167"/>
      <c r="H136" s="168"/>
      <c r="I136" s="169"/>
      <c r="J136" s="169"/>
      <c r="K136" s="170"/>
      <c r="L136" s="78">
        <f t="shared" si="0"/>
        <v>0</v>
      </c>
      <c r="M136" s="79">
        <f t="shared" si="1"/>
        <v>0</v>
      </c>
      <c r="N136" s="79">
        <f t="shared" si="2"/>
        <v>0</v>
      </c>
      <c r="O136" s="79">
        <f t="shared" si="3"/>
        <v>0</v>
      </c>
      <c r="P136" s="79">
        <f t="shared" si="4"/>
        <v>0</v>
      </c>
      <c r="Q136" s="79">
        <f t="shared" si="5"/>
        <v>0</v>
      </c>
      <c r="R136" s="79">
        <f t="shared" si="6"/>
        <v>0</v>
      </c>
      <c r="S136" s="94" t="str">
        <f>IFERROR(VLOOKUP(G136,'Company Key'!A$8:C$19,2,FALSE)," ")</f>
        <v xml:space="preserve"> </v>
      </c>
      <c r="T136" s="43" t="str">
        <f>IFERROR(VLOOKUP(G136,'Company Key'!A$8:C$19,3,FALSE)," ")</f>
        <v xml:space="preserve"> </v>
      </c>
      <c r="U136" s="43" t="str">
        <f t="shared" si="10"/>
        <v>,   / :  []</v>
      </c>
    </row>
    <row r="137" spans="1:21" ht="15" x14ac:dyDescent="0.25">
      <c r="A137" s="167"/>
      <c r="B137" s="167" t="str">
        <f>IFERROR(VLOOKUP(A137,'NETL Codes'!$A$1:$B$49,2,FALSE),"")</f>
        <v/>
      </c>
      <c r="C137" s="167"/>
      <c r="D137" s="167"/>
      <c r="E137" s="167"/>
      <c r="F137" s="166" t="s">
        <v>232</v>
      </c>
      <c r="G137" s="167"/>
      <c r="H137" s="168"/>
      <c r="I137" s="169"/>
      <c r="J137" s="169"/>
      <c r="K137" s="170"/>
      <c r="L137" s="78">
        <f t="shared" si="0"/>
        <v>0</v>
      </c>
      <c r="M137" s="79">
        <f t="shared" si="1"/>
        <v>0</v>
      </c>
      <c r="N137" s="79">
        <f t="shared" si="2"/>
        <v>0</v>
      </c>
      <c r="O137" s="79">
        <f t="shared" si="3"/>
        <v>0</v>
      </c>
      <c r="P137" s="79">
        <f t="shared" si="4"/>
        <v>0</v>
      </c>
      <c r="Q137" s="79">
        <f t="shared" si="5"/>
        <v>0</v>
      </c>
      <c r="R137" s="79">
        <f t="shared" si="6"/>
        <v>0</v>
      </c>
      <c r="S137" s="94" t="str">
        <f>IFERROR(VLOOKUP(G137,'Company Key'!A$8:C$19,2,FALSE)," ")</f>
        <v xml:space="preserve"> </v>
      </c>
      <c r="T137" s="43" t="str">
        <f>IFERROR(VLOOKUP(G137,'Company Key'!A$8:C$19,3,FALSE)," ")</f>
        <v xml:space="preserve"> </v>
      </c>
      <c r="U137" s="43" t="str">
        <f t="shared" si="10"/>
        <v>,   / :  []</v>
      </c>
    </row>
    <row r="138" spans="1:21" ht="15" x14ac:dyDescent="0.25">
      <c r="A138" s="167"/>
      <c r="B138" s="167" t="str">
        <f>IFERROR(VLOOKUP(A138,'NETL Codes'!$A$1:$B$49,2,FALSE),"")</f>
        <v/>
      </c>
      <c r="C138" s="167"/>
      <c r="D138" s="167"/>
      <c r="E138" s="167"/>
      <c r="F138" s="166" t="s">
        <v>232</v>
      </c>
      <c r="G138" s="167"/>
      <c r="H138" s="168"/>
      <c r="I138" s="169"/>
      <c r="J138" s="169"/>
      <c r="K138" s="170"/>
      <c r="L138" s="78">
        <f t="shared" si="0"/>
        <v>0</v>
      </c>
      <c r="M138" s="79">
        <f t="shared" si="1"/>
        <v>0</v>
      </c>
      <c r="N138" s="79">
        <f t="shared" si="2"/>
        <v>0</v>
      </c>
      <c r="O138" s="79">
        <f t="shared" si="3"/>
        <v>0</v>
      </c>
      <c r="P138" s="79">
        <f t="shared" si="4"/>
        <v>0</v>
      </c>
      <c r="Q138" s="79">
        <f t="shared" si="5"/>
        <v>0</v>
      </c>
      <c r="R138" s="79">
        <f t="shared" si="6"/>
        <v>0</v>
      </c>
      <c r="S138" s="94" t="str">
        <f>IFERROR(VLOOKUP(G138,'Company Key'!A$8:C$19,2,FALSE)," ")</f>
        <v xml:space="preserve"> </v>
      </c>
      <c r="T138" s="43" t="str">
        <f>IFERROR(VLOOKUP(G138,'Company Key'!A$8:C$19,3,FALSE)," ")</f>
        <v xml:space="preserve"> </v>
      </c>
      <c r="U138" s="43" t="str">
        <f t="shared" si="10"/>
        <v>,   / :  []</v>
      </c>
    </row>
    <row r="139" spans="1:21" ht="15" x14ac:dyDescent="0.25">
      <c r="A139" s="167"/>
      <c r="B139" s="167" t="str">
        <f>IFERROR(VLOOKUP(A139,'NETL Codes'!$A$1:$B$49,2,FALSE),"")</f>
        <v/>
      </c>
      <c r="C139" s="167"/>
      <c r="D139" s="167"/>
      <c r="E139" s="167"/>
      <c r="F139" s="166" t="s">
        <v>232</v>
      </c>
      <c r="G139" s="167"/>
      <c r="H139" s="168"/>
      <c r="I139" s="169"/>
      <c r="J139" s="169"/>
      <c r="K139" s="170"/>
      <c r="L139" s="78">
        <f t="shared" si="0"/>
        <v>0</v>
      </c>
      <c r="M139" s="79">
        <f t="shared" si="1"/>
        <v>0</v>
      </c>
      <c r="N139" s="79">
        <f t="shared" si="2"/>
        <v>0</v>
      </c>
      <c r="O139" s="79">
        <f t="shared" si="3"/>
        <v>0</v>
      </c>
      <c r="P139" s="79">
        <f t="shared" si="4"/>
        <v>0</v>
      </c>
      <c r="Q139" s="79">
        <f t="shared" si="5"/>
        <v>0</v>
      </c>
      <c r="R139" s="79">
        <f t="shared" si="6"/>
        <v>0</v>
      </c>
      <c r="S139" s="94" t="str">
        <f>IFERROR(VLOOKUP(G139,'Company Key'!A$8:C$19,2,FALSE)," ")</f>
        <v xml:space="preserve"> </v>
      </c>
      <c r="T139" s="43" t="str">
        <f>IFERROR(VLOOKUP(G139,'Company Key'!A$8:C$19,3,FALSE)," ")</f>
        <v xml:space="preserve"> </v>
      </c>
      <c r="U139" s="43" t="str">
        <f t="shared" si="10"/>
        <v>,   / :  []</v>
      </c>
    </row>
    <row r="140" spans="1:21" ht="15" x14ac:dyDescent="0.25">
      <c r="A140" s="167"/>
      <c r="B140" s="167" t="str">
        <f>IFERROR(VLOOKUP(A140,'NETL Codes'!$A$1:$B$49,2,FALSE),"")</f>
        <v/>
      </c>
      <c r="C140" s="167"/>
      <c r="D140" s="167"/>
      <c r="E140" s="167"/>
      <c r="F140" s="166" t="s">
        <v>232</v>
      </c>
      <c r="G140" s="167"/>
      <c r="H140" s="168"/>
      <c r="I140" s="169"/>
      <c r="J140" s="169"/>
      <c r="K140" s="170"/>
      <c r="L140" s="78">
        <f t="shared" si="0"/>
        <v>0</v>
      </c>
      <c r="M140" s="79">
        <f t="shared" si="1"/>
        <v>0</v>
      </c>
      <c r="N140" s="79">
        <f t="shared" si="2"/>
        <v>0</v>
      </c>
      <c r="O140" s="79">
        <f t="shared" si="3"/>
        <v>0</v>
      </c>
      <c r="P140" s="79">
        <f t="shared" si="4"/>
        <v>0</v>
      </c>
      <c r="Q140" s="79">
        <f t="shared" si="5"/>
        <v>0</v>
      </c>
      <c r="R140" s="79">
        <f t="shared" si="6"/>
        <v>0</v>
      </c>
      <c r="S140" s="94" t="str">
        <f>IFERROR(VLOOKUP(G140,'Company Key'!A$8:C$19,2,FALSE)," ")</f>
        <v xml:space="preserve"> </v>
      </c>
      <c r="T140" s="43" t="str">
        <f>IFERROR(VLOOKUP(G140,'Company Key'!A$8:C$19,3,FALSE)," ")</f>
        <v xml:space="preserve"> </v>
      </c>
      <c r="U140" s="43" t="str">
        <f t="shared" si="10"/>
        <v>,   / :  []</v>
      </c>
    </row>
    <row r="141" spans="1:21" ht="15" x14ac:dyDescent="0.25">
      <c r="A141" s="167"/>
      <c r="B141" s="167" t="str">
        <f>IFERROR(VLOOKUP(A141,'NETL Codes'!$A$1:$B$49,2,FALSE),"")</f>
        <v/>
      </c>
      <c r="C141" s="167"/>
      <c r="D141" s="167"/>
      <c r="E141" s="167"/>
      <c r="F141" s="166" t="s">
        <v>232</v>
      </c>
      <c r="G141" s="167"/>
      <c r="H141" s="168"/>
      <c r="I141" s="169"/>
      <c r="J141" s="169"/>
      <c r="K141" s="170"/>
      <c r="L141" s="78">
        <f t="shared" si="0"/>
        <v>0</v>
      </c>
      <c r="M141" s="79">
        <f t="shared" si="1"/>
        <v>0</v>
      </c>
      <c r="N141" s="79">
        <f t="shared" si="2"/>
        <v>0</v>
      </c>
      <c r="O141" s="79">
        <f t="shared" si="3"/>
        <v>0</v>
      </c>
      <c r="P141" s="79">
        <f t="shared" si="4"/>
        <v>0</v>
      </c>
      <c r="Q141" s="79">
        <f t="shared" si="5"/>
        <v>0</v>
      </c>
      <c r="R141" s="79">
        <f t="shared" si="6"/>
        <v>0</v>
      </c>
      <c r="S141" s="94" t="str">
        <f>IFERROR(VLOOKUP(G141,'Company Key'!A$8:C$19,2,FALSE)," ")</f>
        <v xml:space="preserve"> </v>
      </c>
      <c r="T141" s="43" t="str">
        <f>IFERROR(VLOOKUP(G141,'Company Key'!A$8:C$19,3,FALSE)," ")</f>
        <v xml:space="preserve"> </v>
      </c>
      <c r="U141" s="43" t="str">
        <f t="shared" si="10"/>
        <v>,   / :  []</v>
      </c>
    </row>
    <row r="142" spans="1:21" ht="15" x14ac:dyDescent="0.25">
      <c r="A142" s="167"/>
      <c r="B142" s="167" t="str">
        <f>IFERROR(VLOOKUP(A142,'NETL Codes'!$A$1:$B$49,2,FALSE),"")</f>
        <v/>
      </c>
      <c r="C142" s="167"/>
      <c r="D142" s="167"/>
      <c r="E142" s="167"/>
      <c r="F142" s="166" t="s">
        <v>232</v>
      </c>
      <c r="G142" s="167"/>
      <c r="H142" s="168"/>
      <c r="I142" s="169"/>
      <c r="J142" s="169"/>
      <c r="K142" s="170"/>
      <c r="L142" s="78">
        <f t="shared" si="0"/>
        <v>0</v>
      </c>
      <c r="M142" s="79">
        <f t="shared" si="1"/>
        <v>0</v>
      </c>
      <c r="N142" s="79">
        <f t="shared" si="2"/>
        <v>0</v>
      </c>
      <c r="O142" s="79">
        <f t="shared" si="3"/>
        <v>0</v>
      </c>
      <c r="P142" s="79">
        <f t="shared" si="4"/>
        <v>0</v>
      </c>
      <c r="Q142" s="79">
        <f t="shared" si="5"/>
        <v>0</v>
      </c>
      <c r="R142" s="79">
        <f t="shared" si="6"/>
        <v>0</v>
      </c>
      <c r="S142" s="94" t="str">
        <f>IFERROR(VLOOKUP(G142,'Company Key'!A$8:C$19,2,FALSE)," ")</f>
        <v xml:space="preserve"> </v>
      </c>
      <c r="T142" s="43" t="str">
        <f>IFERROR(VLOOKUP(G142,'Company Key'!A$8:C$19,3,FALSE)," ")</f>
        <v xml:space="preserve"> </v>
      </c>
      <c r="U142" s="43" t="str">
        <f t="shared" si="10"/>
        <v>,   / :  []</v>
      </c>
    </row>
    <row r="143" spans="1:21" ht="15" x14ac:dyDescent="0.25">
      <c r="A143" s="167"/>
      <c r="B143" s="167" t="str">
        <f>IFERROR(VLOOKUP(A143,'NETL Codes'!$A$1:$B$49,2,FALSE),"")</f>
        <v/>
      </c>
      <c r="C143" s="167"/>
      <c r="D143" s="167"/>
      <c r="E143" s="167"/>
      <c r="F143" s="166" t="s">
        <v>232</v>
      </c>
      <c r="G143" s="167"/>
      <c r="H143" s="168"/>
      <c r="I143" s="169"/>
      <c r="J143" s="169"/>
      <c r="K143" s="170"/>
      <c r="L143" s="78">
        <f t="shared" si="0"/>
        <v>0</v>
      </c>
      <c r="M143" s="79">
        <f t="shared" si="1"/>
        <v>0</v>
      </c>
      <c r="N143" s="79">
        <f t="shared" si="2"/>
        <v>0</v>
      </c>
      <c r="O143" s="79">
        <f t="shared" si="3"/>
        <v>0</v>
      </c>
      <c r="P143" s="79">
        <f t="shared" si="4"/>
        <v>0</v>
      </c>
      <c r="Q143" s="79">
        <f t="shared" si="5"/>
        <v>0</v>
      </c>
      <c r="R143" s="79">
        <f t="shared" si="6"/>
        <v>0</v>
      </c>
      <c r="S143" s="94" t="str">
        <f>IFERROR(VLOOKUP(G143,'Company Key'!A$8:C$19,2,FALSE)," ")</f>
        <v xml:space="preserve"> </v>
      </c>
      <c r="T143" s="43" t="str">
        <f>IFERROR(VLOOKUP(G143,'Company Key'!A$8:C$19,3,FALSE)," ")</f>
        <v xml:space="preserve"> </v>
      </c>
      <c r="U143" s="43" t="str">
        <f t="shared" si="10"/>
        <v>,   / :  []</v>
      </c>
    </row>
    <row r="144" spans="1:21" ht="15" x14ac:dyDescent="0.25">
      <c r="A144" s="167"/>
      <c r="B144" s="167" t="str">
        <f>IFERROR(VLOOKUP(A144,'NETL Codes'!$A$1:$B$49,2,FALSE),"")</f>
        <v/>
      </c>
      <c r="C144" s="167"/>
      <c r="D144" s="167"/>
      <c r="E144" s="167"/>
      <c r="F144" s="166" t="s">
        <v>232</v>
      </c>
      <c r="G144" s="167"/>
      <c r="H144" s="168"/>
      <c r="I144" s="169"/>
      <c r="J144" s="169"/>
      <c r="K144" s="170"/>
      <c r="L144" s="78">
        <f t="shared" si="0"/>
        <v>0</v>
      </c>
      <c r="M144" s="79">
        <f t="shared" si="1"/>
        <v>0</v>
      </c>
      <c r="N144" s="79">
        <f t="shared" si="2"/>
        <v>0</v>
      </c>
      <c r="O144" s="79">
        <f t="shared" si="3"/>
        <v>0</v>
      </c>
      <c r="P144" s="79">
        <f t="shared" si="4"/>
        <v>0</v>
      </c>
      <c r="Q144" s="79">
        <f t="shared" si="5"/>
        <v>0</v>
      </c>
      <c r="R144" s="79">
        <f t="shared" si="6"/>
        <v>0</v>
      </c>
      <c r="S144" s="94" t="str">
        <f>IFERROR(VLOOKUP(G144,'Company Key'!A$8:C$19,2,FALSE)," ")</f>
        <v xml:space="preserve"> </v>
      </c>
      <c r="T144" s="43" t="str">
        <f>IFERROR(VLOOKUP(G144,'Company Key'!A$8:C$19,3,FALSE)," ")</f>
        <v xml:space="preserve"> </v>
      </c>
      <c r="U144" s="43" t="str">
        <f t="shared" si="10"/>
        <v>,   / :  []</v>
      </c>
    </row>
    <row r="145" spans="1:21" ht="15" x14ac:dyDescent="0.25">
      <c r="A145" s="167"/>
      <c r="B145" s="167" t="str">
        <f>IFERROR(VLOOKUP(A145,'NETL Codes'!$A$1:$B$49,2,FALSE),"")</f>
        <v/>
      </c>
      <c r="C145" s="167"/>
      <c r="D145" s="167"/>
      <c r="E145" s="167"/>
      <c r="F145" s="166" t="s">
        <v>232</v>
      </c>
      <c r="G145" s="167"/>
      <c r="H145" s="168"/>
      <c r="I145" s="169"/>
      <c r="J145" s="169"/>
      <c r="K145" s="170"/>
      <c r="L145" s="78">
        <f t="shared" si="0"/>
        <v>0</v>
      </c>
      <c r="M145" s="79">
        <f t="shared" si="1"/>
        <v>0</v>
      </c>
      <c r="N145" s="79">
        <f t="shared" si="2"/>
        <v>0</v>
      </c>
      <c r="O145" s="79">
        <f t="shared" si="3"/>
        <v>0</v>
      </c>
      <c r="P145" s="79">
        <f t="shared" si="4"/>
        <v>0</v>
      </c>
      <c r="Q145" s="79">
        <f t="shared" si="5"/>
        <v>0</v>
      </c>
      <c r="R145" s="79">
        <f t="shared" si="6"/>
        <v>0</v>
      </c>
      <c r="S145" s="94" t="str">
        <f>IFERROR(VLOOKUP(G145,'Company Key'!A$8:C$19,2,FALSE)," ")</f>
        <v xml:space="preserve"> </v>
      </c>
      <c r="T145" s="43" t="str">
        <f>IFERROR(VLOOKUP(G145,'Company Key'!A$8:C$19,3,FALSE)," ")</f>
        <v xml:space="preserve"> </v>
      </c>
      <c r="U145" s="43" t="str">
        <f t="shared" si="10"/>
        <v>,   / :  []</v>
      </c>
    </row>
    <row r="146" spans="1:21" ht="15" x14ac:dyDescent="0.25">
      <c r="A146" s="167"/>
      <c r="B146" s="167" t="str">
        <f>IFERROR(VLOOKUP(A146,'NETL Codes'!$A$1:$B$49,2,FALSE),"")</f>
        <v/>
      </c>
      <c r="C146" s="167"/>
      <c r="D146" s="167"/>
      <c r="E146" s="167"/>
      <c r="F146" s="166" t="s">
        <v>232</v>
      </c>
      <c r="G146" s="167"/>
      <c r="H146" s="168"/>
      <c r="I146" s="169"/>
      <c r="J146" s="169"/>
      <c r="K146" s="170"/>
      <c r="L146" s="78">
        <f t="shared" si="0"/>
        <v>0</v>
      </c>
      <c r="M146" s="79">
        <f t="shared" si="1"/>
        <v>0</v>
      </c>
      <c r="N146" s="79">
        <f t="shared" si="2"/>
        <v>0</v>
      </c>
      <c r="O146" s="79">
        <f t="shared" si="3"/>
        <v>0</v>
      </c>
      <c r="P146" s="79">
        <f t="shared" si="4"/>
        <v>0</v>
      </c>
      <c r="Q146" s="79">
        <f t="shared" si="5"/>
        <v>0</v>
      </c>
      <c r="R146" s="79">
        <f t="shared" si="6"/>
        <v>0</v>
      </c>
      <c r="S146" s="94" t="str">
        <f>IFERROR(VLOOKUP(G146,'Company Key'!A$8:C$19,2,FALSE)," ")</f>
        <v xml:space="preserve"> </v>
      </c>
      <c r="T146" s="43" t="str">
        <f>IFERROR(VLOOKUP(G146,'Company Key'!A$8:C$19,3,FALSE)," ")</f>
        <v xml:space="preserve"> </v>
      </c>
      <c r="U146" s="43" t="str">
        <f t="shared" si="10"/>
        <v>,   / :  []</v>
      </c>
    </row>
    <row r="147" spans="1:21" ht="15" x14ac:dyDescent="0.25">
      <c r="A147" s="167"/>
      <c r="B147" s="167" t="str">
        <f>IFERROR(VLOOKUP(A147,'NETL Codes'!$A$1:$B$49,2,FALSE),"")</f>
        <v/>
      </c>
      <c r="C147" s="167"/>
      <c r="D147" s="167"/>
      <c r="E147" s="167"/>
      <c r="F147" s="166" t="s">
        <v>232</v>
      </c>
      <c r="G147" s="167"/>
      <c r="H147" s="168"/>
      <c r="I147" s="169"/>
      <c r="J147" s="169"/>
      <c r="K147" s="170"/>
      <c r="L147" s="78">
        <f t="shared" si="0"/>
        <v>0</v>
      </c>
      <c r="M147" s="79">
        <f t="shared" si="1"/>
        <v>0</v>
      </c>
      <c r="N147" s="79">
        <f t="shared" si="2"/>
        <v>0</v>
      </c>
      <c r="O147" s="79">
        <f t="shared" si="3"/>
        <v>0</v>
      </c>
      <c r="P147" s="79">
        <f t="shared" si="4"/>
        <v>0</v>
      </c>
      <c r="Q147" s="79">
        <f t="shared" si="5"/>
        <v>0</v>
      </c>
      <c r="R147" s="79">
        <f t="shared" si="6"/>
        <v>0</v>
      </c>
      <c r="S147" s="94" t="str">
        <f>IFERROR(VLOOKUP(G147,'Company Key'!A$8:C$19,2,FALSE)," ")</f>
        <v xml:space="preserve"> </v>
      </c>
      <c r="T147" s="43" t="str">
        <f>IFERROR(VLOOKUP(G147,'Company Key'!A$8:C$19,3,FALSE)," ")</f>
        <v xml:space="preserve"> </v>
      </c>
      <c r="U147" s="43" t="str">
        <f t="shared" si="10"/>
        <v>,   / :  []</v>
      </c>
    </row>
    <row r="148" spans="1:21" ht="15" x14ac:dyDescent="0.25">
      <c r="A148" s="167"/>
      <c r="B148" s="167" t="str">
        <f>IFERROR(VLOOKUP(A148,'NETL Codes'!$A$1:$B$49,2,FALSE),"")</f>
        <v/>
      </c>
      <c r="C148" s="167"/>
      <c r="D148" s="167"/>
      <c r="E148" s="167"/>
      <c r="F148" s="166" t="s">
        <v>232</v>
      </c>
      <c r="G148" s="167"/>
      <c r="H148" s="168"/>
      <c r="I148" s="169"/>
      <c r="J148" s="169"/>
      <c r="K148" s="170"/>
      <c r="L148" s="78">
        <f t="shared" si="0"/>
        <v>0</v>
      </c>
      <c r="M148" s="79">
        <f t="shared" si="1"/>
        <v>0</v>
      </c>
      <c r="N148" s="79">
        <f t="shared" si="2"/>
        <v>0</v>
      </c>
      <c r="O148" s="79">
        <f t="shared" si="3"/>
        <v>0</v>
      </c>
      <c r="P148" s="79">
        <f t="shared" si="4"/>
        <v>0</v>
      </c>
      <c r="Q148" s="79">
        <f t="shared" si="5"/>
        <v>0</v>
      </c>
      <c r="R148" s="79">
        <f t="shared" si="6"/>
        <v>0</v>
      </c>
      <c r="S148" s="94" t="str">
        <f>IFERROR(VLOOKUP(G148,'Company Key'!A$8:C$19,2,FALSE)," ")</f>
        <v xml:space="preserve"> </v>
      </c>
      <c r="T148" s="43" t="str">
        <f>IFERROR(VLOOKUP(G148,'Company Key'!A$8:C$19,3,FALSE)," ")</f>
        <v xml:space="preserve"> </v>
      </c>
      <c r="U148" s="43" t="str">
        <f t="shared" si="10"/>
        <v>,   / :  []</v>
      </c>
    </row>
    <row r="149" spans="1:21" ht="15" x14ac:dyDescent="0.25">
      <c r="A149" s="167"/>
      <c r="B149" s="167" t="str">
        <f>IFERROR(VLOOKUP(A149,'NETL Codes'!$A$1:$B$49,2,FALSE),"")</f>
        <v/>
      </c>
      <c r="C149" s="167"/>
      <c r="D149" s="167"/>
      <c r="E149" s="167"/>
      <c r="F149" s="166" t="s">
        <v>232</v>
      </c>
      <c r="G149" s="167"/>
      <c r="H149" s="168"/>
      <c r="I149" s="169"/>
      <c r="J149" s="169"/>
      <c r="K149" s="170"/>
      <c r="L149" s="78">
        <f t="shared" si="0"/>
        <v>0</v>
      </c>
      <c r="M149" s="79">
        <f t="shared" si="1"/>
        <v>0</v>
      </c>
      <c r="N149" s="79">
        <f t="shared" si="2"/>
        <v>0</v>
      </c>
      <c r="O149" s="79">
        <f t="shared" si="3"/>
        <v>0</v>
      </c>
      <c r="P149" s="79">
        <f t="shared" si="4"/>
        <v>0</v>
      </c>
      <c r="Q149" s="79">
        <f t="shared" si="5"/>
        <v>0</v>
      </c>
      <c r="R149" s="79">
        <f t="shared" si="6"/>
        <v>0</v>
      </c>
      <c r="S149" s="94" t="str">
        <f>IFERROR(VLOOKUP(G149,'Company Key'!A$8:C$19,2,FALSE)," ")</f>
        <v xml:space="preserve"> </v>
      </c>
      <c r="T149" s="43" t="str">
        <f>IFERROR(VLOOKUP(G149,'Company Key'!A$8:C$19,3,FALSE)," ")</f>
        <v xml:space="preserve"> </v>
      </c>
      <c r="U149" s="43" t="str">
        <f t="shared" si="10"/>
        <v>,   / :  []</v>
      </c>
    </row>
    <row r="150" spans="1:21" ht="15" x14ac:dyDescent="0.25">
      <c r="A150" s="167"/>
      <c r="B150" s="167" t="str">
        <f>IFERROR(VLOOKUP(A150,'NETL Codes'!$A$1:$B$49,2,FALSE),"")</f>
        <v/>
      </c>
      <c r="C150" s="167"/>
      <c r="D150" s="167"/>
      <c r="E150" s="167"/>
      <c r="F150" s="166" t="s">
        <v>232</v>
      </c>
      <c r="G150" s="167"/>
      <c r="H150" s="168"/>
      <c r="I150" s="169"/>
      <c r="J150" s="169"/>
      <c r="K150" s="170"/>
      <c r="L150" s="78">
        <f t="shared" si="0"/>
        <v>0</v>
      </c>
      <c r="M150" s="79">
        <f t="shared" si="1"/>
        <v>0</v>
      </c>
      <c r="N150" s="79">
        <f t="shared" si="2"/>
        <v>0</v>
      </c>
      <c r="O150" s="79">
        <f t="shared" si="3"/>
        <v>0</v>
      </c>
      <c r="P150" s="79">
        <f t="shared" si="4"/>
        <v>0</v>
      </c>
      <c r="Q150" s="79">
        <f t="shared" si="5"/>
        <v>0</v>
      </c>
      <c r="R150" s="79">
        <f t="shared" si="6"/>
        <v>0</v>
      </c>
      <c r="S150" s="94" t="str">
        <f>IFERROR(VLOOKUP(G150,'Company Key'!A$8:C$19,2,FALSE)," ")</f>
        <v xml:space="preserve"> </v>
      </c>
      <c r="T150" s="43" t="str">
        <f>IFERROR(VLOOKUP(G150,'Company Key'!A$8:C$19,3,FALSE)," ")</f>
        <v xml:space="preserve"> </v>
      </c>
      <c r="U150" s="43" t="str">
        <f t="shared" si="10"/>
        <v>,   / :  []</v>
      </c>
    </row>
    <row r="151" spans="1:21" ht="15" x14ac:dyDescent="0.25">
      <c r="A151" s="167"/>
      <c r="B151" s="167" t="str">
        <f>IFERROR(VLOOKUP(A151,'NETL Codes'!$A$1:$B$49,2,FALSE),"")</f>
        <v/>
      </c>
      <c r="C151" s="167"/>
      <c r="D151" s="167"/>
      <c r="E151" s="167"/>
      <c r="F151" s="166" t="s">
        <v>232</v>
      </c>
      <c r="G151" s="167"/>
      <c r="H151" s="168"/>
      <c r="I151" s="169"/>
      <c r="J151" s="169"/>
      <c r="K151" s="170"/>
      <c r="L151" s="78">
        <f t="shared" si="0"/>
        <v>0</v>
      </c>
      <c r="M151" s="79">
        <f t="shared" si="1"/>
        <v>0</v>
      </c>
      <c r="N151" s="79">
        <f t="shared" si="2"/>
        <v>0</v>
      </c>
      <c r="O151" s="79">
        <f t="shared" si="3"/>
        <v>0</v>
      </c>
      <c r="P151" s="79">
        <f t="shared" si="4"/>
        <v>0</v>
      </c>
      <c r="Q151" s="79">
        <f t="shared" si="5"/>
        <v>0</v>
      </c>
      <c r="R151" s="79">
        <f t="shared" si="6"/>
        <v>0</v>
      </c>
      <c r="S151" s="94" t="str">
        <f>IFERROR(VLOOKUP(G151,'Company Key'!A$8:C$19,2,FALSE)," ")</f>
        <v xml:space="preserve"> </v>
      </c>
      <c r="T151" s="43" t="str">
        <f>IFERROR(VLOOKUP(G151,'Company Key'!A$8:C$19,3,FALSE)," ")</f>
        <v xml:space="preserve"> </v>
      </c>
      <c r="U151" s="43" t="str">
        <f t="shared" si="10"/>
        <v>,   / :  []</v>
      </c>
    </row>
    <row r="152" spans="1:21" ht="15" x14ac:dyDescent="0.25">
      <c r="A152" s="167"/>
      <c r="B152" s="167" t="str">
        <f>IFERROR(VLOOKUP(A152,'NETL Codes'!$A$1:$B$49,2,FALSE),"")</f>
        <v/>
      </c>
      <c r="C152" s="167"/>
      <c r="D152" s="167"/>
      <c r="E152" s="167"/>
      <c r="F152" s="166" t="s">
        <v>232</v>
      </c>
      <c r="G152" s="167"/>
      <c r="H152" s="168"/>
      <c r="I152" s="169"/>
      <c r="J152" s="169"/>
      <c r="K152" s="170"/>
      <c r="L152" s="78">
        <f t="shared" ref="L152:L254" si="11">IF($I152="A",$H152,0)</f>
        <v>0</v>
      </c>
      <c r="M152" s="79">
        <f t="shared" ref="M152:M254" si="12">IF($I152="AK",$H152,0)</f>
        <v>0</v>
      </c>
      <c r="N152" s="79">
        <f t="shared" ref="N152:N254" si="13">IF($I152="P",$H152,0)</f>
        <v>0</v>
      </c>
      <c r="O152" s="79">
        <f t="shared" ref="O152:O254" si="14">IF($I152="M",$H152,0)</f>
        <v>0</v>
      </c>
      <c r="P152" s="79">
        <f t="shared" ref="P152:P254" si="15">IF($I152="R",$H152,0)</f>
        <v>0</v>
      </c>
      <c r="Q152" s="79">
        <f t="shared" ref="Q152:Q254" si="16">IF($I152="H",$H152,0)</f>
        <v>0</v>
      </c>
      <c r="R152" s="79">
        <f t="shared" ref="R152:R254" si="17">IF($I152="O",$H152,0)</f>
        <v>0</v>
      </c>
      <c r="S152" s="94" t="str">
        <f>IFERROR(VLOOKUP(G152,'Company Key'!A$8:C$19,2,FALSE)," ")</f>
        <v xml:space="preserve"> </v>
      </c>
      <c r="T152" s="43" t="str">
        <f>IFERROR(VLOOKUP(G152,'Company Key'!A$8:C$19,3,FALSE)," ")</f>
        <v xml:space="preserve"> </v>
      </c>
      <c r="U152" s="43" t="str">
        <f t="shared" si="10"/>
        <v>,   / :  []</v>
      </c>
    </row>
    <row r="153" spans="1:21" ht="15" x14ac:dyDescent="0.25">
      <c r="A153" s="167"/>
      <c r="B153" s="167" t="str">
        <f>IFERROR(VLOOKUP(A153,'NETL Codes'!$A$1:$B$49,2,FALSE),"")</f>
        <v/>
      </c>
      <c r="C153" s="167"/>
      <c r="D153" s="167"/>
      <c r="E153" s="167"/>
      <c r="F153" s="166" t="s">
        <v>232</v>
      </c>
      <c r="G153" s="167"/>
      <c r="H153" s="168"/>
      <c r="I153" s="169"/>
      <c r="J153" s="169"/>
      <c r="K153" s="170"/>
      <c r="L153" s="78">
        <f t="shared" si="11"/>
        <v>0</v>
      </c>
      <c r="M153" s="79">
        <f t="shared" si="12"/>
        <v>0</v>
      </c>
      <c r="N153" s="79">
        <f t="shared" si="13"/>
        <v>0</v>
      </c>
      <c r="O153" s="79">
        <f t="shared" si="14"/>
        <v>0</v>
      </c>
      <c r="P153" s="79">
        <f t="shared" si="15"/>
        <v>0</v>
      </c>
      <c r="Q153" s="79">
        <f t="shared" si="16"/>
        <v>0</v>
      </c>
      <c r="R153" s="79">
        <f t="shared" si="17"/>
        <v>0</v>
      </c>
      <c r="S153" s="94" t="str">
        <f>IFERROR(VLOOKUP(G153,'Company Key'!A$8:C$19,2,FALSE)," ")</f>
        <v xml:space="preserve"> </v>
      </c>
      <c r="T153" s="43" t="str">
        <f>IFERROR(VLOOKUP(G153,'Company Key'!A$8:C$19,3,FALSE)," ")</f>
        <v xml:space="preserve"> </v>
      </c>
      <c r="U153" s="43" t="str">
        <f t="shared" si="10"/>
        <v>,   / :  []</v>
      </c>
    </row>
    <row r="154" spans="1:21" ht="15" x14ac:dyDescent="0.25">
      <c r="A154" s="167"/>
      <c r="B154" s="167" t="str">
        <f>IFERROR(VLOOKUP(A154,'NETL Codes'!$A$1:$B$49,2,FALSE),"")</f>
        <v/>
      </c>
      <c r="C154" s="167"/>
      <c r="D154" s="167"/>
      <c r="E154" s="167"/>
      <c r="F154" s="166" t="s">
        <v>232</v>
      </c>
      <c r="G154" s="167"/>
      <c r="H154" s="168"/>
      <c r="I154" s="169"/>
      <c r="J154" s="169"/>
      <c r="K154" s="170"/>
      <c r="L154" s="78">
        <f t="shared" si="11"/>
        <v>0</v>
      </c>
      <c r="M154" s="79">
        <f t="shared" si="12"/>
        <v>0</v>
      </c>
      <c r="N154" s="79">
        <f t="shared" si="13"/>
        <v>0</v>
      </c>
      <c r="O154" s="79">
        <f t="shared" si="14"/>
        <v>0</v>
      </c>
      <c r="P154" s="79">
        <f t="shared" si="15"/>
        <v>0</v>
      </c>
      <c r="Q154" s="79">
        <f t="shared" si="16"/>
        <v>0</v>
      </c>
      <c r="R154" s="79">
        <f t="shared" si="17"/>
        <v>0</v>
      </c>
      <c r="S154" s="94" t="str">
        <f>IFERROR(VLOOKUP(G154,'Company Key'!A$8:C$19,2,FALSE)," ")</f>
        <v xml:space="preserve"> </v>
      </c>
      <c r="T154" s="43" t="str">
        <f>IFERROR(VLOOKUP(G154,'Company Key'!A$8:C$19,3,FALSE)," ")</f>
        <v xml:space="preserve"> </v>
      </c>
      <c r="U154" s="43" t="str">
        <f t="shared" si="10"/>
        <v>,   / :  []</v>
      </c>
    </row>
    <row r="155" spans="1:21" ht="15" x14ac:dyDescent="0.25">
      <c r="A155" s="167"/>
      <c r="B155" s="167" t="str">
        <f>IFERROR(VLOOKUP(A155,'NETL Codes'!$A$1:$B$49,2,FALSE),"")</f>
        <v/>
      </c>
      <c r="C155" s="167"/>
      <c r="D155" s="167"/>
      <c r="E155" s="167"/>
      <c r="F155" s="166" t="s">
        <v>232</v>
      </c>
      <c r="G155" s="167"/>
      <c r="H155" s="168"/>
      <c r="I155" s="169"/>
      <c r="J155" s="169"/>
      <c r="K155" s="170"/>
      <c r="L155" s="78">
        <f t="shared" si="11"/>
        <v>0</v>
      </c>
      <c r="M155" s="79">
        <f t="shared" si="12"/>
        <v>0</v>
      </c>
      <c r="N155" s="79">
        <f t="shared" si="13"/>
        <v>0</v>
      </c>
      <c r="O155" s="79">
        <f t="shared" si="14"/>
        <v>0</v>
      </c>
      <c r="P155" s="79">
        <f t="shared" si="15"/>
        <v>0</v>
      </c>
      <c r="Q155" s="79">
        <f t="shared" si="16"/>
        <v>0</v>
      </c>
      <c r="R155" s="79">
        <f t="shared" si="17"/>
        <v>0</v>
      </c>
      <c r="S155" s="94" t="str">
        <f>IFERROR(VLOOKUP(G155,'Company Key'!A$8:C$19,2,FALSE)," ")</f>
        <v xml:space="preserve"> </v>
      </c>
      <c r="T155" s="43" t="str">
        <f>IFERROR(VLOOKUP(G155,'Company Key'!A$8:C$19,3,FALSE)," ")</f>
        <v xml:space="preserve"> </v>
      </c>
      <c r="U155" s="43" t="str">
        <f t="shared" si="10"/>
        <v>,   / :  []</v>
      </c>
    </row>
    <row r="156" spans="1:21" ht="15" x14ac:dyDescent="0.25">
      <c r="A156" s="167"/>
      <c r="B156" s="167" t="str">
        <f>IFERROR(VLOOKUP(A156,'NETL Codes'!$A$1:$B$49,2,FALSE),"")</f>
        <v/>
      </c>
      <c r="C156" s="167"/>
      <c r="D156" s="167"/>
      <c r="E156" s="167"/>
      <c r="F156" s="166" t="s">
        <v>232</v>
      </c>
      <c r="G156" s="167"/>
      <c r="H156" s="168"/>
      <c r="I156" s="169"/>
      <c r="J156" s="169"/>
      <c r="K156" s="170"/>
      <c r="L156" s="78">
        <f t="shared" si="11"/>
        <v>0</v>
      </c>
      <c r="M156" s="79">
        <f t="shared" si="12"/>
        <v>0</v>
      </c>
      <c r="N156" s="79">
        <f t="shared" si="13"/>
        <v>0</v>
      </c>
      <c r="O156" s="79">
        <f t="shared" si="14"/>
        <v>0</v>
      </c>
      <c r="P156" s="79">
        <f t="shared" si="15"/>
        <v>0</v>
      </c>
      <c r="Q156" s="79">
        <f t="shared" si="16"/>
        <v>0</v>
      </c>
      <c r="R156" s="79">
        <f t="shared" si="17"/>
        <v>0</v>
      </c>
      <c r="S156" s="94" t="str">
        <f>IFERROR(VLOOKUP(G156,'Company Key'!A$8:C$19,2,FALSE)," ")</f>
        <v xml:space="preserve"> </v>
      </c>
      <c r="T156" s="43" t="str">
        <f>IFERROR(VLOOKUP(G156,'Company Key'!A$8:C$19,3,FALSE)," ")</f>
        <v xml:space="preserve"> </v>
      </c>
      <c r="U156" s="43" t="str">
        <f t="shared" si="10"/>
        <v>,   / :  []</v>
      </c>
    </row>
    <row r="157" spans="1:21" ht="15" x14ac:dyDescent="0.25">
      <c r="A157" s="167"/>
      <c r="B157" s="167" t="str">
        <f>IFERROR(VLOOKUP(A157,'NETL Codes'!$A$1:$B$49,2,FALSE),"")</f>
        <v/>
      </c>
      <c r="C157" s="167"/>
      <c r="D157" s="167"/>
      <c r="E157" s="167"/>
      <c r="F157" s="166" t="s">
        <v>232</v>
      </c>
      <c r="G157" s="167"/>
      <c r="H157" s="168"/>
      <c r="I157" s="169"/>
      <c r="J157" s="169"/>
      <c r="K157" s="170"/>
      <c r="L157" s="78">
        <f t="shared" si="11"/>
        <v>0</v>
      </c>
      <c r="M157" s="79">
        <f t="shared" si="12"/>
        <v>0</v>
      </c>
      <c r="N157" s="79">
        <f t="shared" si="13"/>
        <v>0</v>
      </c>
      <c r="O157" s="79">
        <f t="shared" si="14"/>
        <v>0</v>
      </c>
      <c r="P157" s="79">
        <f t="shared" si="15"/>
        <v>0</v>
      </c>
      <c r="Q157" s="79">
        <f t="shared" si="16"/>
        <v>0</v>
      </c>
      <c r="R157" s="79">
        <f t="shared" si="17"/>
        <v>0</v>
      </c>
      <c r="S157" s="94" t="str">
        <f>IFERROR(VLOOKUP(G157,'Company Key'!A$8:C$19,2,FALSE)," ")</f>
        <v xml:space="preserve"> </v>
      </c>
      <c r="T157" s="43" t="str">
        <f>IFERROR(VLOOKUP(G157,'Company Key'!A$8:C$19,3,FALSE)," ")</f>
        <v xml:space="preserve"> </v>
      </c>
      <c r="U157" s="43" t="str">
        <f t="shared" si="10"/>
        <v>,   / :  []</v>
      </c>
    </row>
    <row r="158" spans="1:21" ht="15" x14ac:dyDescent="0.25">
      <c r="A158" s="167"/>
      <c r="B158" s="167" t="str">
        <f>IFERROR(VLOOKUP(A158,'NETL Codes'!$A$1:$B$49,2,FALSE),"")</f>
        <v/>
      </c>
      <c r="C158" s="167"/>
      <c r="D158" s="167"/>
      <c r="E158" s="167"/>
      <c r="F158" s="166" t="s">
        <v>232</v>
      </c>
      <c r="G158" s="167"/>
      <c r="H158" s="168"/>
      <c r="I158" s="169"/>
      <c r="J158" s="169"/>
      <c r="K158" s="170"/>
      <c r="L158" s="78">
        <f t="shared" si="11"/>
        <v>0</v>
      </c>
      <c r="M158" s="79">
        <f t="shared" si="12"/>
        <v>0</v>
      </c>
      <c r="N158" s="79">
        <f t="shared" si="13"/>
        <v>0</v>
      </c>
      <c r="O158" s="79">
        <f t="shared" si="14"/>
        <v>0</v>
      </c>
      <c r="P158" s="79">
        <f t="shared" si="15"/>
        <v>0</v>
      </c>
      <c r="Q158" s="79">
        <f t="shared" si="16"/>
        <v>0</v>
      </c>
      <c r="R158" s="79">
        <f t="shared" si="17"/>
        <v>0</v>
      </c>
      <c r="S158" s="94" t="str">
        <f>IFERROR(VLOOKUP(G158,'Company Key'!A$8:C$19,2,FALSE)," ")</f>
        <v xml:space="preserve"> </v>
      </c>
      <c r="T158" s="43" t="str">
        <f>IFERROR(VLOOKUP(G158,'Company Key'!A$8:C$19,3,FALSE)," ")</f>
        <v xml:space="preserve"> </v>
      </c>
      <c r="U158" s="43" t="str">
        <f t="shared" si="10"/>
        <v>,   / :  []</v>
      </c>
    </row>
    <row r="159" spans="1:21" ht="15" x14ac:dyDescent="0.25">
      <c r="A159" s="167"/>
      <c r="B159" s="167" t="str">
        <f>IFERROR(VLOOKUP(A159,'NETL Codes'!$A$1:$B$49,2,FALSE),"")</f>
        <v/>
      </c>
      <c r="C159" s="167"/>
      <c r="D159" s="167"/>
      <c r="E159" s="167"/>
      <c r="F159" s="166" t="s">
        <v>232</v>
      </c>
      <c r="G159" s="167"/>
      <c r="H159" s="168"/>
      <c r="I159" s="169"/>
      <c r="J159" s="169"/>
      <c r="K159" s="170"/>
      <c r="L159" s="78">
        <f t="shared" si="11"/>
        <v>0</v>
      </c>
      <c r="M159" s="79">
        <f t="shared" si="12"/>
        <v>0</v>
      </c>
      <c r="N159" s="79">
        <f t="shared" si="13"/>
        <v>0</v>
      </c>
      <c r="O159" s="79">
        <f t="shared" si="14"/>
        <v>0</v>
      </c>
      <c r="P159" s="79">
        <f t="shared" si="15"/>
        <v>0</v>
      </c>
      <c r="Q159" s="79">
        <f t="shared" si="16"/>
        <v>0</v>
      </c>
      <c r="R159" s="79">
        <f t="shared" si="17"/>
        <v>0</v>
      </c>
      <c r="S159" s="94" t="str">
        <f>IFERROR(VLOOKUP(G159,'Company Key'!A$8:C$19,2,FALSE)," ")</f>
        <v xml:space="preserve"> </v>
      </c>
      <c r="T159" s="43" t="str">
        <f>IFERROR(VLOOKUP(G159,'Company Key'!A$8:C$19,3,FALSE)," ")</f>
        <v xml:space="preserve"> </v>
      </c>
      <c r="U159" s="43" t="str">
        <f t="shared" si="10"/>
        <v>,   / :  []</v>
      </c>
    </row>
    <row r="160" spans="1:21" ht="15" x14ac:dyDescent="0.25">
      <c r="A160" s="167"/>
      <c r="B160" s="167" t="str">
        <f>IFERROR(VLOOKUP(A160,'NETL Codes'!$A$1:$B$49,2,FALSE),"")</f>
        <v/>
      </c>
      <c r="C160" s="167"/>
      <c r="D160" s="167"/>
      <c r="E160" s="167"/>
      <c r="F160" s="166" t="s">
        <v>232</v>
      </c>
      <c r="G160" s="167"/>
      <c r="H160" s="168"/>
      <c r="I160" s="169"/>
      <c r="J160" s="169"/>
      <c r="K160" s="170"/>
      <c r="L160" s="78">
        <f t="shared" si="11"/>
        <v>0</v>
      </c>
      <c r="M160" s="79">
        <f t="shared" si="12"/>
        <v>0</v>
      </c>
      <c r="N160" s="79">
        <f t="shared" si="13"/>
        <v>0</v>
      </c>
      <c r="O160" s="79">
        <f t="shared" si="14"/>
        <v>0</v>
      </c>
      <c r="P160" s="79">
        <f t="shared" si="15"/>
        <v>0</v>
      </c>
      <c r="Q160" s="79">
        <f t="shared" si="16"/>
        <v>0</v>
      </c>
      <c r="R160" s="79">
        <f t="shared" si="17"/>
        <v>0</v>
      </c>
      <c r="S160" s="94" t="str">
        <f>IFERROR(VLOOKUP(G160,'Company Key'!A$8:C$19,2,FALSE)," ")</f>
        <v xml:space="preserve"> </v>
      </c>
      <c r="T160" s="43" t="str">
        <f>IFERROR(VLOOKUP(G160,'Company Key'!A$8:C$19,3,FALSE)," ")</f>
        <v xml:space="preserve"> </v>
      </c>
      <c r="U160" s="43" t="str">
        <f t="shared" si="10"/>
        <v>,   / :  []</v>
      </c>
    </row>
    <row r="161" spans="1:21" ht="15" x14ac:dyDescent="0.25">
      <c r="A161" s="167"/>
      <c r="B161" s="167" t="str">
        <f>IFERROR(VLOOKUP(A161,'NETL Codes'!$A$1:$B$49,2,FALSE),"")</f>
        <v/>
      </c>
      <c r="C161" s="167"/>
      <c r="D161" s="167"/>
      <c r="E161" s="167"/>
      <c r="F161" s="166" t="s">
        <v>232</v>
      </c>
      <c r="G161" s="167"/>
      <c r="H161" s="168"/>
      <c r="I161" s="169"/>
      <c r="J161" s="169"/>
      <c r="K161" s="170"/>
      <c r="L161" s="78">
        <f t="shared" si="11"/>
        <v>0</v>
      </c>
      <c r="M161" s="79">
        <f t="shared" si="12"/>
        <v>0</v>
      </c>
      <c r="N161" s="79">
        <f t="shared" si="13"/>
        <v>0</v>
      </c>
      <c r="O161" s="79">
        <f t="shared" si="14"/>
        <v>0</v>
      </c>
      <c r="P161" s="79">
        <f t="shared" si="15"/>
        <v>0</v>
      </c>
      <c r="Q161" s="79">
        <f t="shared" si="16"/>
        <v>0</v>
      </c>
      <c r="R161" s="79">
        <f t="shared" si="17"/>
        <v>0</v>
      </c>
      <c r="S161" s="94" t="str">
        <f>IFERROR(VLOOKUP(G161,'Company Key'!A$8:C$19,2,FALSE)," ")</f>
        <v xml:space="preserve"> </v>
      </c>
      <c r="T161" s="43" t="str">
        <f>IFERROR(VLOOKUP(G161,'Company Key'!A$8:C$19,3,FALSE)," ")</f>
        <v xml:space="preserve"> </v>
      </c>
      <c r="U161" s="43" t="str">
        <f t="shared" si="10"/>
        <v>,   / :  []</v>
      </c>
    </row>
    <row r="162" spans="1:21" ht="15" x14ac:dyDescent="0.25">
      <c r="A162" s="167"/>
      <c r="B162" s="167" t="str">
        <f>IFERROR(VLOOKUP(A162,'NETL Codes'!$A$1:$B$49,2,FALSE),"")</f>
        <v/>
      </c>
      <c r="C162" s="167"/>
      <c r="D162" s="167"/>
      <c r="E162" s="167"/>
      <c r="F162" s="166" t="s">
        <v>232</v>
      </c>
      <c r="G162" s="167"/>
      <c r="H162" s="168"/>
      <c r="I162" s="169"/>
      <c r="J162" s="169"/>
      <c r="K162" s="170"/>
      <c r="L162" s="78">
        <f t="shared" si="11"/>
        <v>0</v>
      </c>
      <c r="M162" s="79">
        <f t="shared" si="12"/>
        <v>0</v>
      </c>
      <c r="N162" s="79">
        <f t="shared" si="13"/>
        <v>0</v>
      </c>
      <c r="O162" s="79">
        <f t="shared" si="14"/>
        <v>0</v>
      </c>
      <c r="P162" s="79">
        <f t="shared" si="15"/>
        <v>0</v>
      </c>
      <c r="Q162" s="79">
        <f t="shared" si="16"/>
        <v>0</v>
      </c>
      <c r="R162" s="79">
        <f t="shared" si="17"/>
        <v>0</v>
      </c>
      <c r="S162" s="94" t="str">
        <f>IFERROR(VLOOKUP(G162,'Company Key'!A$8:C$19,2,FALSE)," ")</f>
        <v xml:space="preserve"> </v>
      </c>
      <c r="T162" s="43" t="str">
        <f>IFERROR(VLOOKUP(G162,'Company Key'!A$8:C$19,3,FALSE)," ")</f>
        <v xml:space="preserve"> </v>
      </c>
      <c r="U162" s="43" t="str">
        <f t="shared" si="10"/>
        <v>,   / :  []</v>
      </c>
    </row>
    <row r="163" spans="1:21" ht="15" x14ac:dyDescent="0.25">
      <c r="A163" s="167"/>
      <c r="B163" s="167" t="str">
        <f>IFERROR(VLOOKUP(A163,'NETL Codes'!$A$1:$B$49,2,FALSE),"")</f>
        <v/>
      </c>
      <c r="C163" s="167"/>
      <c r="D163" s="167"/>
      <c r="E163" s="167"/>
      <c r="F163" s="166" t="s">
        <v>232</v>
      </c>
      <c r="G163" s="167"/>
      <c r="H163" s="168"/>
      <c r="I163" s="169"/>
      <c r="J163" s="169"/>
      <c r="K163" s="170"/>
      <c r="L163" s="78">
        <f t="shared" si="11"/>
        <v>0</v>
      </c>
      <c r="M163" s="79">
        <f t="shared" si="12"/>
        <v>0</v>
      </c>
      <c r="N163" s="79">
        <f t="shared" si="13"/>
        <v>0</v>
      </c>
      <c r="O163" s="79">
        <f t="shared" si="14"/>
        <v>0</v>
      </c>
      <c r="P163" s="79">
        <f t="shared" si="15"/>
        <v>0</v>
      </c>
      <c r="Q163" s="79">
        <f t="shared" si="16"/>
        <v>0</v>
      </c>
      <c r="R163" s="79">
        <f t="shared" si="17"/>
        <v>0</v>
      </c>
      <c r="S163" s="94" t="str">
        <f>IFERROR(VLOOKUP(G163,'Company Key'!A$8:C$19,2,FALSE)," ")</f>
        <v xml:space="preserve"> </v>
      </c>
      <c r="T163" s="43" t="str">
        <f>IFERROR(VLOOKUP(G163,'Company Key'!A$8:C$19,3,FALSE)," ")</f>
        <v xml:space="preserve"> </v>
      </c>
      <c r="U163" s="43" t="str">
        <f t="shared" si="10"/>
        <v>,   / :  []</v>
      </c>
    </row>
    <row r="164" spans="1:21" ht="15" x14ac:dyDescent="0.25">
      <c r="A164" s="167"/>
      <c r="B164" s="167" t="str">
        <f>IFERROR(VLOOKUP(A164,'NETL Codes'!$A$1:$B$49,2,FALSE),"")</f>
        <v/>
      </c>
      <c r="C164" s="167"/>
      <c r="D164" s="167"/>
      <c r="E164" s="167"/>
      <c r="F164" s="166" t="s">
        <v>232</v>
      </c>
      <c r="G164" s="167"/>
      <c r="H164" s="168"/>
      <c r="I164" s="169"/>
      <c r="J164" s="169"/>
      <c r="K164" s="170"/>
      <c r="L164" s="78">
        <f t="shared" si="11"/>
        <v>0</v>
      </c>
      <c r="M164" s="79">
        <f t="shared" si="12"/>
        <v>0</v>
      </c>
      <c r="N164" s="79">
        <f t="shared" si="13"/>
        <v>0</v>
      </c>
      <c r="O164" s="79">
        <f t="shared" si="14"/>
        <v>0</v>
      </c>
      <c r="P164" s="79">
        <f t="shared" si="15"/>
        <v>0</v>
      </c>
      <c r="Q164" s="79">
        <f t="shared" si="16"/>
        <v>0</v>
      </c>
      <c r="R164" s="79">
        <f t="shared" si="17"/>
        <v>0</v>
      </c>
      <c r="S164" s="94" t="str">
        <f>IFERROR(VLOOKUP(G164,'Company Key'!A$8:C$19,2,FALSE)," ")</f>
        <v xml:space="preserve"> </v>
      </c>
      <c r="T164" s="43" t="str">
        <f>IFERROR(VLOOKUP(G164,'Company Key'!A$8:C$19,3,FALSE)," ")</f>
        <v xml:space="preserve"> </v>
      </c>
      <c r="U164" s="43" t="str">
        <f t="shared" si="10"/>
        <v>,   / :  []</v>
      </c>
    </row>
    <row r="165" spans="1:21" ht="15" x14ac:dyDescent="0.25">
      <c r="A165" s="167"/>
      <c r="B165" s="167" t="str">
        <f>IFERROR(VLOOKUP(A165,'NETL Codes'!$A$1:$B$49,2,FALSE),"")</f>
        <v/>
      </c>
      <c r="C165" s="167"/>
      <c r="D165" s="167"/>
      <c r="E165" s="167"/>
      <c r="F165" s="166" t="s">
        <v>232</v>
      </c>
      <c r="G165" s="167"/>
      <c r="H165" s="168"/>
      <c r="I165" s="169"/>
      <c r="J165" s="169"/>
      <c r="K165" s="170"/>
      <c r="L165" s="78">
        <f t="shared" si="11"/>
        <v>0</v>
      </c>
      <c r="M165" s="79">
        <f t="shared" si="12"/>
        <v>0</v>
      </c>
      <c r="N165" s="79">
        <f t="shared" si="13"/>
        <v>0</v>
      </c>
      <c r="O165" s="79">
        <f t="shared" si="14"/>
        <v>0</v>
      </c>
      <c r="P165" s="79">
        <f t="shared" si="15"/>
        <v>0</v>
      </c>
      <c r="Q165" s="79">
        <f t="shared" si="16"/>
        <v>0</v>
      </c>
      <c r="R165" s="79">
        <f t="shared" si="17"/>
        <v>0</v>
      </c>
      <c r="S165" s="94" t="str">
        <f>IFERROR(VLOOKUP(G165,'Company Key'!A$8:C$19,2,FALSE)," ")</f>
        <v xml:space="preserve"> </v>
      </c>
      <c r="T165" s="43" t="str">
        <f>IFERROR(VLOOKUP(G165,'Company Key'!A$8:C$19,3,FALSE)," ")</f>
        <v xml:space="preserve"> </v>
      </c>
      <c r="U165" s="43" t="str">
        <f t="shared" si="10"/>
        <v>,   / :  []</v>
      </c>
    </row>
    <row r="166" spans="1:21" ht="15" x14ac:dyDescent="0.25">
      <c r="A166" s="167"/>
      <c r="B166" s="167" t="str">
        <f>IFERROR(VLOOKUP(A166,'NETL Codes'!$A$1:$B$49,2,FALSE),"")</f>
        <v/>
      </c>
      <c r="C166" s="167"/>
      <c r="D166" s="167"/>
      <c r="E166" s="167"/>
      <c r="F166" s="166" t="s">
        <v>232</v>
      </c>
      <c r="G166" s="167"/>
      <c r="H166" s="168"/>
      <c r="I166" s="169"/>
      <c r="J166" s="169"/>
      <c r="K166" s="170"/>
      <c r="L166" s="78">
        <f t="shared" si="11"/>
        <v>0</v>
      </c>
      <c r="M166" s="79">
        <f t="shared" si="12"/>
        <v>0</v>
      </c>
      <c r="N166" s="79">
        <f t="shared" si="13"/>
        <v>0</v>
      </c>
      <c r="O166" s="79">
        <f t="shared" si="14"/>
        <v>0</v>
      </c>
      <c r="P166" s="79">
        <f t="shared" si="15"/>
        <v>0</v>
      </c>
      <c r="Q166" s="79">
        <f t="shared" si="16"/>
        <v>0</v>
      </c>
      <c r="R166" s="79">
        <f t="shared" si="17"/>
        <v>0</v>
      </c>
      <c r="S166" s="94" t="str">
        <f>IFERROR(VLOOKUP(G166,'Company Key'!A$8:C$19,2,FALSE)," ")</f>
        <v xml:space="preserve"> </v>
      </c>
      <c r="T166" s="43" t="str">
        <f>IFERROR(VLOOKUP(G166,'Company Key'!A$8:C$19,3,FALSE)," ")</f>
        <v xml:space="preserve"> </v>
      </c>
      <c r="U166" s="43" t="str">
        <f t="shared" si="10"/>
        <v>,   / :  []</v>
      </c>
    </row>
    <row r="167" spans="1:21" ht="15" x14ac:dyDescent="0.25">
      <c r="A167" s="167"/>
      <c r="B167" s="167" t="str">
        <f>IFERROR(VLOOKUP(A167,'NETL Codes'!$A$1:$B$49,2,FALSE),"")</f>
        <v/>
      </c>
      <c r="C167" s="167"/>
      <c r="D167" s="167"/>
      <c r="E167" s="167"/>
      <c r="F167" s="166" t="s">
        <v>232</v>
      </c>
      <c r="G167" s="167"/>
      <c r="H167" s="168"/>
      <c r="I167" s="169"/>
      <c r="J167" s="169"/>
      <c r="K167" s="170"/>
      <c r="L167" s="78">
        <f t="shared" si="11"/>
        <v>0</v>
      </c>
      <c r="M167" s="79">
        <f t="shared" si="12"/>
        <v>0</v>
      </c>
      <c r="N167" s="79">
        <f t="shared" si="13"/>
        <v>0</v>
      </c>
      <c r="O167" s="79">
        <f t="shared" si="14"/>
        <v>0</v>
      </c>
      <c r="P167" s="79">
        <f t="shared" si="15"/>
        <v>0</v>
      </c>
      <c r="Q167" s="79">
        <f t="shared" si="16"/>
        <v>0</v>
      </c>
      <c r="R167" s="79">
        <f t="shared" si="17"/>
        <v>0</v>
      </c>
      <c r="S167" s="94" t="str">
        <f>IFERROR(VLOOKUP(G167,'Company Key'!A$8:C$19,2,FALSE)," ")</f>
        <v xml:space="preserve"> </v>
      </c>
      <c r="T167" s="43" t="str">
        <f>IFERROR(VLOOKUP(G167,'Company Key'!A$8:C$19,3,FALSE)," ")</f>
        <v xml:space="preserve"> </v>
      </c>
      <c r="U167" s="43" t="str">
        <f t="shared" ref="U167:U254" si="18">D167&amp;", "&amp;E167&amp;"  / "&amp;C167&amp;": "&amp;" "&amp;"["&amp;G167&amp;"]"</f>
        <v>,   / :  []</v>
      </c>
    </row>
    <row r="168" spans="1:21" ht="15" x14ac:dyDescent="0.25">
      <c r="A168" s="167"/>
      <c r="B168" s="167" t="str">
        <f>IFERROR(VLOOKUP(A168,'NETL Codes'!$A$1:$B$49,2,FALSE),"")</f>
        <v/>
      </c>
      <c r="C168" s="167"/>
      <c r="D168" s="167"/>
      <c r="E168" s="167"/>
      <c r="F168" s="166" t="s">
        <v>232</v>
      </c>
      <c r="G168" s="167"/>
      <c r="H168" s="168"/>
      <c r="I168" s="169"/>
      <c r="J168" s="169"/>
      <c r="K168" s="170"/>
      <c r="L168" s="78">
        <f t="shared" si="11"/>
        <v>0</v>
      </c>
      <c r="M168" s="79">
        <f t="shared" si="12"/>
        <v>0</v>
      </c>
      <c r="N168" s="79">
        <f t="shared" si="13"/>
        <v>0</v>
      </c>
      <c r="O168" s="79">
        <f t="shared" si="14"/>
        <v>0</v>
      </c>
      <c r="P168" s="79">
        <f t="shared" si="15"/>
        <v>0</v>
      </c>
      <c r="Q168" s="79">
        <f t="shared" si="16"/>
        <v>0</v>
      </c>
      <c r="R168" s="79">
        <f t="shared" si="17"/>
        <v>0</v>
      </c>
      <c r="S168" s="94" t="str">
        <f>IFERROR(VLOOKUP(G168,'Company Key'!A$8:C$19,2,FALSE)," ")</f>
        <v xml:space="preserve"> </v>
      </c>
      <c r="T168" s="43" t="str">
        <f>IFERROR(VLOOKUP(G168,'Company Key'!A$8:C$19,3,FALSE)," ")</f>
        <v xml:space="preserve"> </v>
      </c>
      <c r="U168" s="43" t="str">
        <f t="shared" si="18"/>
        <v>,   / :  []</v>
      </c>
    </row>
    <row r="169" spans="1:21" ht="15" x14ac:dyDescent="0.25">
      <c r="A169" s="167"/>
      <c r="B169" s="167" t="str">
        <f>IFERROR(VLOOKUP(A169,'NETL Codes'!$A$1:$B$49,2,FALSE),"")</f>
        <v/>
      </c>
      <c r="C169" s="167"/>
      <c r="D169" s="167"/>
      <c r="E169" s="167"/>
      <c r="F169" s="166" t="s">
        <v>232</v>
      </c>
      <c r="G169" s="167"/>
      <c r="H169" s="168"/>
      <c r="I169" s="169"/>
      <c r="J169" s="169"/>
      <c r="K169" s="170"/>
      <c r="L169" s="78">
        <f t="shared" si="11"/>
        <v>0</v>
      </c>
      <c r="M169" s="79">
        <f t="shared" si="12"/>
        <v>0</v>
      </c>
      <c r="N169" s="79">
        <f t="shared" si="13"/>
        <v>0</v>
      </c>
      <c r="O169" s="79">
        <f t="shared" si="14"/>
        <v>0</v>
      </c>
      <c r="P169" s="79">
        <f t="shared" si="15"/>
        <v>0</v>
      </c>
      <c r="Q169" s="79">
        <f t="shared" si="16"/>
        <v>0</v>
      </c>
      <c r="R169" s="79">
        <f t="shared" si="17"/>
        <v>0</v>
      </c>
      <c r="S169" s="94" t="str">
        <f>IFERROR(VLOOKUP(G169,'Company Key'!A$8:C$19,2,FALSE)," ")</f>
        <v xml:space="preserve"> </v>
      </c>
      <c r="T169" s="43" t="str">
        <f>IFERROR(VLOOKUP(G169,'Company Key'!A$8:C$19,3,FALSE)," ")</f>
        <v xml:space="preserve"> </v>
      </c>
      <c r="U169" s="43" t="str">
        <f t="shared" si="18"/>
        <v>,   / :  []</v>
      </c>
    </row>
    <row r="170" spans="1:21" ht="15" x14ac:dyDescent="0.25">
      <c r="A170" s="167"/>
      <c r="B170" s="167" t="str">
        <f>IFERROR(VLOOKUP(A170,'NETL Codes'!$A$1:$B$49,2,FALSE),"")</f>
        <v/>
      </c>
      <c r="C170" s="167"/>
      <c r="D170" s="167"/>
      <c r="E170" s="167"/>
      <c r="F170" s="166" t="s">
        <v>232</v>
      </c>
      <c r="G170" s="167"/>
      <c r="H170" s="168"/>
      <c r="I170" s="169"/>
      <c r="J170" s="169"/>
      <c r="K170" s="170"/>
      <c r="L170" s="78">
        <f t="shared" si="11"/>
        <v>0</v>
      </c>
      <c r="M170" s="79">
        <f t="shared" si="12"/>
        <v>0</v>
      </c>
      <c r="N170" s="79">
        <f t="shared" si="13"/>
        <v>0</v>
      </c>
      <c r="O170" s="79">
        <f t="shared" si="14"/>
        <v>0</v>
      </c>
      <c r="P170" s="79">
        <f t="shared" si="15"/>
        <v>0</v>
      </c>
      <c r="Q170" s="79">
        <f t="shared" si="16"/>
        <v>0</v>
      </c>
      <c r="R170" s="79">
        <f t="shared" si="17"/>
        <v>0</v>
      </c>
      <c r="S170" s="94" t="str">
        <f>IFERROR(VLOOKUP(G170,'Company Key'!A$8:C$19,2,FALSE)," ")</f>
        <v xml:space="preserve"> </v>
      </c>
      <c r="T170" s="43" t="str">
        <f>IFERROR(VLOOKUP(G170,'Company Key'!A$8:C$19,3,FALSE)," ")</f>
        <v xml:space="preserve"> </v>
      </c>
      <c r="U170" s="43" t="str">
        <f t="shared" si="18"/>
        <v>,   / :  []</v>
      </c>
    </row>
    <row r="171" spans="1:21" ht="15" x14ac:dyDescent="0.25">
      <c r="A171" s="167"/>
      <c r="B171" s="167" t="str">
        <f>IFERROR(VLOOKUP(A171,'NETL Codes'!$A$1:$B$49,2,FALSE),"")</f>
        <v/>
      </c>
      <c r="C171" s="167"/>
      <c r="D171" s="167"/>
      <c r="E171" s="167"/>
      <c r="F171" s="166" t="s">
        <v>232</v>
      </c>
      <c r="G171" s="167"/>
      <c r="H171" s="168"/>
      <c r="I171" s="169"/>
      <c r="J171" s="169"/>
      <c r="K171" s="170"/>
      <c r="L171" s="78">
        <f t="shared" si="11"/>
        <v>0</v>
      </c>
      <c r="M171" s="79">
        <f t="shared" si="12"/>
        <v>0</v>
      </c>
      <c r="N171" s="79">
        <f t="shared" si="13"/>
        <v>0</v>
      </c>
      <c r="O171" s="79">
        <f t="shared" si="14"/>
        <v>0</v>
      </c>
      <c r="P171" s="79">
        <f t="shared" si="15"/>
        <v>0</v>
      </c>
      <c r="Q171" s="79">
        <f t="shared" si="16"/>
        <v>0</v>
      </c>
      <c r="R171" s="79">
        <f t="shared" si="17"/>
        <v>0</v>
      </c>
      <c r="S171" s="94" t="str">
        <f>IFERROR(VLOOKUP(G171,'Company Key'!A$8:C$19,2,FALSE)," ")</f>
        <v xml:space="preserve"> </v>
      </c>
      <c r="T171" s="43" t="str">
        <f>IFERROR(VLOOKUP(G171,'Company Key'!A$8:C$19,3,FALSE)," ")</f>
        <v xml:space="preserve"> </v>
      </c>
      <c r="U171" s="43" t="str">
        <f t="shared" si="18"/>
        <v>,   / :  []</v>
      </c>
    </row>
    <row r="172" spans="1:21" ht="15" x14ac:dyDescent="0.25">
      <c r="A172" s="167"/>
      <c r="B172" s="167" t="str">
        <f>IFERROR(VLOOKUP(A172,'NETL Codes'!$A$1:$B$49,2,FALSE),"")</f>
        <v/>
      </c>
      <c r="C172" s="167"/>
      <c r="D172" s="167"/>
      <c r="E172" s="167"/>
      <c r="F172" s="166" t="s">
        <v>232</v>
      </c>
      <c r="G172" s="167"/>
      <c r="H172" s="168"/>
      <c r="I172" s="169"/>
      <c r="J172" s="169"/>
      <c r="K172" s="170"/>
      <c r="L172" s="78">
        <f t="shared" si="11"/>
        <v>0</v>
      </c>
      <c r="M172" s="79">
        <f t="shared" si="12"/>
        <v>0</v>
      </c>
      <c r="N172" s="79">
        <f t="shared" si="13"/>
        <v>0</v>
      </c>
      <c r="O172" s="79">
        <f t="shared" si="14"/>
        <v>0</v>
      </c>
      <c r="P172" s="79">
        <f t="shared" si="15"/>
        <v>0</v>
      </c>
      <c r="Q172" s="79">
        <f t="shared" si="16"/>
        <v>0</v>
      </c>
      <c r="R172" s="79">
        <f t="shared" si="17"/>
        <v>0</v>
      </c>
      <c r="S172" s="94" t="str">
        <f>IFERROR(VLOOKUP(G172,'Company Key'!A$8:C$19,2,FALSE)," ")</f>
        <v xml:space="preserve"> </v>
      </c>
      <c r="T172" s="43" t="str">
        <f>IFERROR(VLOOKUP(G172,'Company Key'!A$8:C$19,3,FALSE)," ")</f>
        <v xml:space="preserve"> </v>
      </c>
      <c r="U172" s="43" t="str">
        <f t="shared" si="18"/>
        <v>,   / :  []</v>
      </c>
    </row>
    <row r="173" spans="1:21" ht="15" x14ac:dyDescent="0.25">
      <c r="A173" s="167"/>
      <c r="B173" s="167" t="str">
        <f>IFERROR(VLOOKUP(A173,'NETL Codes'!$A$1:$B$49,2,FALSE),"")</f>
        <v/>
      </c>
      <c r="C173" s="167"/>
      <c r="D173" s="167"/>
      <c r="E173" s="167"/>
      <c r="F173" s="166" t="s">
        <v>232</v>
      </c>
      <c r="G173" s="167"/>
      <c r="H173" s="168"/>
      <c r="I173" s="169"/>
      <c r="J173" s="169"/>
      <c r="K173" s="170"/>
      <c r="L173" s="78">
        <f t="shared" si="11"/>
        <v>0</v>
      </c>
      <c r="M173" s="79">
        <f t="shared" si="12"/>
        <v>0</v>
      </c>
      <c r="N173" s="79">
        <f t="shared" si="13"/>
        <v>0</v>
      </c>
      <c r="O173" s="79">
        <f t="shared" si="14"/>
        <v>0</v>
      </c>
      <c r="P173" s="79">
        <f t="shared" si="15"/>
        <v>0</v>
      </c>
      <c r="Q173" s="79">
        <f t="shared" si="16"/>
        <v>0</v>
      </c>
      <c r="R173" s="79">
        <f t="shared" si="17"/>
        <v>0</v>
      </c>
      <c r="S173" s="94" t="str">
        <f>IFERROR(VLOOKUP(G173,'Company Key'!A$8:C$19,2,FALSE)," ")</f>
        <v xml:space="preserve"> </v>
      </c>
      <c r="T173" s="43" t="str">
        <f>IFERROR(VLOOKUP(G173,'Company Key'!A$8:C$19,3,FALSE)," ")</f>
        <v xml:space="preserve"> </v>
      </c>
      <c r="U173" s="43" t="str">
        <f t="shared" si="18"/>
        <v>,   / :  []</v>
      </c>
    </row>
    <row r="174" spans="1:21" ht="15" x14ac:dyDescent="0.25">
      <c r="A174" s="167"/>
      <c r="B174" s="167" t="str">
        <f>IFERROR(VLOOKUP(A174,'NETL Codes'!$A$1:$B$49,2,FALSE),"")</f>
        <v/>
      </c>
      <c r="C174" s="167"/>
      <c r="D174" s="167"/>
      <c r="E174" s="167"/>
      <c r="F174" s="166" t="s">
        <v>232</v>
      </c>
      <c r="G174" s="167"/>
      <c r="H174" s="168"/>
      <c r="I174" s="169"/>
      <c r="J174" s="169"/>
      <c r="K174" s="170"/>
      <c r="L174" s="78">
        <f t="shared" si="11"/>
        <v>0</v>
      </c>
      <c r="M174" s="79">
        <f t="shared" si="12"/>
        <v>0</v>
      </c>
      <c r="N174" s="79">
        <f t="shared" si="13"/>
        <v>0</v>
      </c>
      <c r="O174" s="79">
        <f t="shared" si="14"/>
        <v>0</v>
      </c>
      <c r="P174" s="79">
        <f t="shared" si="15"/>
        <v>0</v>
      </c>
      <c r="Q174" s="79">
        <f t="shared" si="16"/>
        <v>0</v>
      </c>
      <c r="R174" s="79">
        <f t="shared" si="17"/>
        <v>0</v>
      </c>
      <c r="S174" s="94" t="str">
        <f>IFERROR(VLOOKUP(G174,'Company Key'!A$8:C$19,2,FALSE)," ")</f>
        <v xml:space="preserve"> </v>
      </c>
      <c r="T174" s="43" t="str">
        <f>IFERROR(VLOOKUP(G174,'Company Key'!A$8:C$19,3,FALSE)," ")</f>
        <v xml:space="preserve"> </v>
      </c>
      <c r="U174" s="43" t="str">
        <f t="shared" si="18"/>
        <v>,   / :  []</v>
      </c>
    </row>
    <row r="175" spans="1:21" ht="15" x14ac:dyDescent="0.25">
      <c r="A175" s="167"/>
      <c r="B175" s="167" t="str">
        <f>IFERROR(VLOOKUP(A175,'NETL Codes'!$A$1:$B$49,2,FALSE),"")</f>
        <v/>
      </c>
      <c r="C175" s="167"/>
      <c r="D175" s="167"/>
      <c r="E175" s="167"/>
      <c r="F175" s="166" t="s">
        <v>232</v>
      </c>
      <c r="G175" s="167"/>
      <c r="H175" s="168"/>
      <c r="I175" s="169"/>
      <c r="J175" s="169"/>
      <c r="K175" s="170"/>
      <c r="L175" s="78">
        <f t="shared" si="11"/>
        <v>0</v>
      </c>
      <c r="M175" s="79">
        <f t="shared" si="12"/>
        <v>0</v>
      </c>
      <c r="N175" s="79">
        <f t="shared" si="13"/>
        <v>0</v>
      </c>
      <c r="O175" s="79">
        <f t="shared" si="14"/>
        <v>0</v>
      </c>
      <c r="P175" s="79">
        <f t="shared" si="15"/>
        <v>0</v>
      </c>
      <c r="Q175" s="79">
        <f t="shared" si="16"/>
        <v>0</v>
      </c>
      <c r="R175" s="79">
        <f t="shared" si="17"/>
        <v>0</v>
      </c>
      <c r="S175" s="94" t="str">
        <f>IFERROR(VLOOKUP(G175,'Company Key'!A$8:C$19,2,FALSE)," ")</f>
        <v xml:space="preserve"> </v>
      </c>
      <c r="T175" s="43" t="str">
        <f>IFERROR(VLOOKUP(G175,'Company Key'!A$8:C$19,3,FALSE)," ")</f>
        <v xml:space="preserve"> </v>
      </c>
      <c r="U175" s="43" t="str">
        <f t="shared" si="18"/>
        <v>,   / :  []</v>
      </c>
    </row>
    <row r="176" spans="1:21" ht="15" x14ac:dyDescent="0.25">
      <c r="A176" s="167"/>
      <c r="B176" s="167" t="str">
        <f>IFERROR(VLOOKUP(A176,'NETL Codes'!$A$1:$B$49,2,FALSE),"")</f>
        <v/>
      </c>
      <c r="C176" s="167"/>
      <c r="D176" s="167"/>
      <c r="E176" s="167"/>
      <c r="F176" s="166" t="s">
        <v>232</v>
      </c>
      <c r="G176" s="167"/>
      <c r="H176" s="168"/>
      <c r="I176" s="169"/>
      <c r="J176" s="169"/>
      <c r="K176" s="170"/>
      <c r="L176" s="78">
        <f t="shared" si="11"/>
        <v>0</v>
      </c>
      <c r="M176" s="79">
        <f t="shared" si="12"/>
        <v>0</v>
      </c>
      <c r="N176" s="79">
        <f t="shared" si="13"/>
        <v>0</v>
      </c>
      <c r="O176" s="79">
        <f t="shared" si="14"/>
        <v>0</v>
      </c>
      <c r="P176" s="79">
        <f t="shared" si="15"/>
        <v>0</v>
      </c>
      <c r="Q176" s="79">
        <f t="shared" si="16"/>
        <v>0</v>
      </c>
      <c r="R176" s="79">
        <f t="shared" si="17"/>
        <v>0</v>
      </c>
      <c r="S176" s="94" t="str">
        <f>IFERROR(VLOOKUP(G176,'Company Key'!A$8:C$19,2,FALSE)," ")</f>
        <v xml:space="preserve"> </v>
      </c>
      <c r="T176" s="43" t="str">
        <f>IFERROR(VLOOKUP(G176,'Company Key'!A$8:C$19,3,FALSE)," ")</f>
        <v xml:space="preserve"> </v>
      </c>
      <c r="U176" s="43" t="str">
        <f t="shared" si="18"/>
        <v>,   / :  []</v>
      </c>
    </row>
    <row r="177" spans="1:21" ht="15" x14ac:dyDescent="0.25">
      <c r="A177" s="167"/>
      <c r="B177" s="167" t="str">
        <f>IFERROR(VLOOKUP(A177,'NETL Codes'!$A$1:$B$49,2,FALSE),"")</f>
        <v/>
      </c>
      <c r="C177" s="167"/>
      <c r="D177" s="167"/>
      <c r="E177" s="167"/>
      <c r="F177" s="166" t="s">
        <v>232</v>
      </c>
      <c r="G177" s="167"/>
      <c r="H177" s="168"/>
      <c r="I177" s="169"/>
      <c r="J177" s="169"/>
      <c r="K177" s="170"/>
      <c r="L177" s="78">
        <f t="shared" si="11"/>
        <v>0</v>
      </c>
      <c r="M177" s="79">
        <f t="shared" si="12"/>
        <v>0</v>
      </c>
      <c r="N177" s="79">
        <f t="shared" si="13"/>
        <v>0</v>
      </c>
      <c r="O177" s="79">
        <f t="shared" si="14"/>
        <v>0</v>
      </c>
      <c r="P177" s="79">
        <f t="shared" si="15"/>
        <v>0</v>
      </c>
      <c r="Q177" s="79">
        <f t="shared" si="16"/>
        <v>0</v>
      </c>
      <c r="R177" s="79">
        <f t="shared" si="17"/>
        <v>0</v>
      </c>
      <c r="S177" s="94" t="str">
        <f>IFERROR(VLOOKUP(G177,'Company Key'!A$8:C$19,2,FALSE)," ")</f>
        <v xml:space="preserve"> </v>
      </c>
      <c r="T177" s="43" t="str">
        <f>IFERROR(VLOOKUP(G177,'Company Key'!A$8:C$19,3,FALSE)," ")</f>
        <v xml:space="preserve"> </v>
      </c>
      <c r="U177" s="43" t="str">
        <f t="shared" si="18"/>
        <v>,   / :  []</v>
      </c>
    </row>
    <row r="178" spans="1:21" ht="15" x14ac:dyDescent="0.25">
      <c r="A178" s="167"/>
      <c r="B178" s="167" t="str">
        <f>IFERROR(VLOOKUP(A178,'NETL Codes'!$A$1:$B$49,2,FALSE),"")</f>
        <v/>
      </c>
      <c r="C178" s="167"/>
      <c r="D178" s="167"/>
      <c r="E178" s="167"/>
      <c r="F178" s="166" t="s">
        <v>232</v>
      </c>
      <c r="G178" s="167"/>
      <c r="H178" s="168"/>
      <c r="I178" s="169"/>
      <c r="J178" s="169"/>
      <c r="K178" s="170"/>
      <c r="L178" s="78">
        <f t="shared" si="11"/>
        <v>0</v>
      </c>
      <c r="M178" s="79">
        <f t="shared" si="12"/>
        <v>0</v>
      </c>
      <c r="N178" s="79">
        <f t="shared" si="13"/>
        <v>0</v>
      </c>
      <c r="O178" s="79">
        <f t="shared" si="14"/>
        <v>0</v>
      </c>
      <c r="P178" s="79">
        <f t="shared" si="15"/>
        <v>0</v>
      </c>
      <c r="Q178" s="79">
        <f t="shared" si="16"/>
        <v>0</v>
      </c>
      <c r="R178" s="79">
        <f t="shared" si="17"/>
        <v>0</v>
      </c>
      <c r="S178" s="94" t="str">
        <f>IFERROR(VLOOKUP(G178,'Company Key'!A$8:C$19,2,FALSE)," ")</f>
        <v xml:space="preserve"> </v>
      </c>
      <c r="T178" s="43" t="str">
        <f>IFERROR(VLOOKUP(G178,'Company Key'!A$8:C$19,3,FALSE)," ")</f>
        <v xml:space="preserve"> </v>
      </c>
      <c r="U178" s="43" t="str">
        <f t="shared" si="18"/>
        <v>,   / :  []</v>
      </c>
    </row>
    <row r="179" spans="1:21" ht="15" x14ac:dyDescent="0.25">
      <c r="A179" s="167"/>
      <c r="B179" s="167" t="str">
        <f>IFERROR(VLOOKUP(A179,'NETL Codes'!$A$1:$B$49,2,FALSE),"")</f>
        <v/>
      </c>
      <c r="C179" s="167"/>
      <c r="D179" s="167"/>
      <c r="E179" s="167"/>
      <c r="F179" s="166" t="s">
        <v>232</v>
      </c>
      <c r="G179" s="167"/>
      <c r="H179" s="168"/>
      <c r="I179" s="169"/>
      <c r="J179" s="169"/>
      <c r="K179" s="170"/>
      <c r="L179" s="78">
        <f t="shared" si="11"/>
        <v>0</v>
      </c>
      <c r="M179" s="79">
        <f t="shared" si="12"/>
        <v>0</v>
      </c>
      <c r="N179" s="79">
        <f t="shared" si="13"/>
        <v>0</v>
      </c>
      <c r="O179" s="79">
        <f t="shared" si="14"/>
        <v>0</v>
      </c>
      <c r="P179" s="79">
        <f t="shared" si="15"/>
        <v>0</v>
      </c>
      <c r="Q179" s="79">
        <f t="shared" si="16"/>
        <v>0</v>
      </c>
      <c r="R179" s="79">
        <f t="shared" si="17"/>
        <v>0</v>
      </c>
      <c r="S179" s="94" t="str">
        <f>IFERROR(VLOOKUP(G179,'Company Key'!A$8:C$19,2,FALSE)," ")</f>
        <v xml:space="preserve"> </v>
      </c>
      <c r="T179" s="43" t="str">
        <f>IFERROR(VLOOKUP(G179,'Company Key'!A$8:C$19,3,FALSE)," ")</f>
        <v xml:space="preserve"> </v>
      </c>
      <c r="U179" s="43" t="str">
        <f t="shared" si="18"/>
        <v>,   / :  []</v>
      </c>
    </row>
    <row r="180" spans="1:21" ht="15" x14ac:dyDescent="0.25">
      <c r="A180" s="167"/>
      <c r="B180" s="167" t="str">
        <f>IFERROR(VLOOKUP(A180,'NETL Codes'!$A$1:$B$49,2,FALSE),"")</f>
        <v/>
      </c>
      <c r="C180" s="167"/>
      <c r="D180" s="167"/>
      <c r="E180" s="167"/>
      <c r="F180" s="166" t="s">
        <v>232</v>
      </c>
      <c r="G180" s="167"/>
      <c r="H180" s="168"/>
      <c r="I180" s="169"/>
      <c r="J180" s="169"/>
      <c r="K180" s="170"/>
      <c r="L180" s="78">
        <f t="shared" si="11"/>
        <v>0</v>
      </c>
      <c r="M180" s="79">
        <f t="shared" si="12"/>
        <v>0</v>
      </c>
      <c r="N180" s="79">
        <f t="shared" si="13"/>
        <v>0</v>
      </c>
      <c r="O180" s="79">
        <f t="shared" si="14"/>
        <v>0</v>
      </c>
      <c r="P180" s="79">
        <f t="shared" si="15"/>
        <v>0</v>
      </c>
      <c r="Q180" s="79">
        <f t="shared" si="16"/>
        <v>0</v>
      </c>
      <c r="R180" s="79">
        <f t="shared" si="17"/>
        <v>0</v>
      </c>
      <c r="S180" s="94" t="str">
        <f>IFERROR(VLOOKUP(G180,'Company Key'!A$8:C$19,2,FALSE)," ")</f>
        <v xml:space="preserve"> </v>
      </c>
      <c r="T180" s="43" t="str">
        <f>IFERROR(VLOOKUP(G180,'Company Key'!A$8:C$19,3,FALSE)," ")</f>
        <v xml:space="preserve"> </v>
      </c>
      <c r="U180" s="43" t="str">
        <f t="shared" si="18"/>
        <v>,   / :  []</v>
      </c>
    </row>
    <row r="181" spans="1:21" ht="15" x14ac:dyDescent="0.25">
      <c r="A181" s="167"/>
      <c r="B181" s="167" t="str">
        <f>IFERROR(VLOOKUP(A181,'NETL Codes'!$A$1:$B$49,2,FALSE),"")</f>
        <v/>
      </c>
      <c r="C181" s="167"/>
      <c r="D181" s="167"/>
      <c r="E181" s="167"/>
      <c r="F181" s="166" t="s">
        <v>232</v>
      </c>
      <c r="G181" s="167"/>
      <c r="H181" s="168"/>
      <c r="I181" s="169"/>
      <c r="J181" s="169"/>
      <c r="K181" s="170"/>
      <c r="L181" s="78">
        <f t="shared" si="11"/>
        <v>0</v>
      </c>
      <c r="M181" s="79">
        <f t="shared" si="12"/>
        <v>0</v>
      </c>
      <c r="N181" s="79">
        <f t="shared" si="13"/>
        <v>0</v>
      </c>
      <c r="O181" s="79">
        <f t="shared" si="14"/>
        <v>0</v>
      </c>
      <c r="P181" s="79">
        <f t="shared" si="15"/>
        <v>0</v>
      </c>
      <c r="Q181" s="79">
        <f t="shared" si="16"/>
        <v>0</v>
      </c>
      <c r="R181" s="79">
        <f t="shared" si="17"/>
        <v>0</v>
      </c>
      <c r="S181" s="94" t="str">
        <f>IFERROR(VLOOKUP(G181,'Company Key'!A$8:C$19,2,FALSE)," ")</f>
        <v xml:space="preserve"> </v>
      </c>
      <c r="T181" s="43" t="str">
        <f>IFERROR(VLOOKUP(G181,'Company Key'!A$8:C$19,3,FALSE)," ")</f>
        <v xml:space="preserve"> </v>
      </c>
      <c r="U181" s="43" t="str">
        <f t="shared" si="18"/>
        <v>,   / :  []</v>
      </c>
    </row>
    <row r="182" spans="1:21" ht="15" x14ac:dyDescent="0.25">
      <c r="A182" s="167"/>
      <c r="B182" s="167" t="str">
        <f>IFERROR(VLOOKUP(A182,'NETL Codes'!$A$1:$B$49,2,FALSE),"")</f>
        <v/>
      </c>
      <c r="C182" s="167"/>
      <c r="D182" s="167"/>
      <c r="E182" s="167"/>
      <c r="F182" s="166" t="s">
        <v>232</v>
      </c>
      <c r="G182" s="167"/>
      <c r="H182" s="168"/>
      <c r="I182" s="169"/>
      <c r="J182" s="169"/>
      <c r="K182" s="170"/>
      <c r="L182" s="78">
        <f t="shared" si="11"/>
        <v>0</v>
      </c>
      <c r="M182" s="79">
        <f t="shared" si="12"/>
        <v>0</v>
      </c>
      <c r="N182" s="79">
        <f t="shared" si="13"/>
        <v>0</v>
      </c>
      <c r="O182" s="79">
        <f t="shared" si="14"/>
        <v>0</v>
      </c>
      <c r="P182" s="79">
        <f t="shared" si="15"/>
        <v>0</v>
      </c>
      <c r="Q182" s="79">
        <f t="shared" si="16"/>
        <v>0</v>
      </c>
      <c r="R182" s="79">
        <f t="shared" si="17"/>
        <v>0</v>
      </c>
      <c r="S182" s="94" t="str">
        <f>IFERROR(VLOOKUP(G182,'Company Key'!A$8:C$19,2,FALSE)," ")</f>
        <v xml:space="preserve"> </v>
      </c>
      <c r="T182" s="43" t="str">
        <f>IFERROR(VLOOKUP(G182,'Company Key'!A$8:C$19,3,FALSE)," ")</f>
        <v xml:space="preserve"> </v>
      </c>
      <c r="U182" s="43" t="str">
        <f t="shared" si="18"/>
        <v>,   / :  []</v>
      </c>
    </row>
    <row r="183" spans="1:21" ht="15" x14ac:dyDescent="0.25">
      <c r="A183" s="167"/>
      <c r="B183" s="167" t="str">
        <f>IFERROR(VLOOKUP(A183,'NETL Codes'!$A$1:$B$49,2,FALSE),"")</f>
        <v/>
      </c>
      <c r="C183" s="167"/>
      <c r="D183" s="167"/>
      <c r="E183" s="167"/>
      <c r="F183" s="166" t="s">
        <v>232</v>
      </c>
      <c r="G183" s="167"/>
      <c r="H183" s="168"/>
      <c r="I183" s="169"/>
      <c r="J183" s="169"/>
      <c r="K183" s="170"/>
      <c r="L183" s="78">
        <f t="shared" si="11"/>
        <v>0</v>
      </c>
      <c r="M183" s="79">
        <f t="shared" si="12"/>
        <v>0</v>
      </c>
      <c r="N183" s="79">
        <f t="shared" si="13"/>
        <v>0</v>
      </c>
      <c r="O183" s="79">
        <f t="shared" si="14"/>
        <v>0</v>
      </c>
      <c r="P183" s="79">
        <f t="shared" si="15"/>
        <v>0</v>
      </c>
      <c r="Q183" s="79">
        <f t="shared" si="16"/>
        <v>0</v>
      </c>
      <c r="R183" s="79">
        <f t="shared" si="17"/>
        <v>0</v>
      </c>
      <c r="S183" s="94" t="str">
        <f>IFERROR(VLOOKUP(G183,'Company Key'!A$8:C$19,2,FALSE)," ")</f>
        <v xml:space="preserve"> </v>
      </c>
      <c r="T183" s="43" t="str">
        <f>IFERROR(VLOOKUP(G183,'Company Key'!A$8:C$19,3,FALSE)," ")</f>
        <v xml:space="preserve"> </v>
      </c>
      <c r="U183" s="43" t="str">
        <f t="shared" si="18"/>
        <v>,   / :  []</v>
      </c>
    </row>
    <row r="184" spans="1:21" ht="15" x14ac:dyDescent="0.25">
      <c r="A184" s="167"/>
      <c r="B184" s="167" t="str">
        <f>IFERROR(VLOOKUP(A184,'NETL Codes'!$A$1:$B$49,2,FALSE),"")</f>
        <v/>
      </c>
      <c r="C184" s="167"/>
      <c r="D184" s="167"/>
      <c r="E184" s="167"/>
      <c r="F184" s="166" t="s">
        <v>232</v>
      </c>
      <c r="G184" s="167"/>
      <c r="H184" s="168"/>
      <c r="I184" s="169"/>
      <c r="J184" s="169"/>
      <c r="K184" s="170"/>
      <c r="L184" s="78">
        <f t="shared" si="11"/>
        <v>0</v>
      </c>
      <c r="M184" s="79">
        <f t="shared" si="12"/>
        <v>0</v>
      </c>
      <c r="N184" s="79">
        <f t="shared" si="13"/>
        <v>0</v>
      </c>
      <c r="O184" s="79">
        <f t="shared" si="14"/>
        <v>0</v>
      </c>
      <c r="P184" s="79">
        <f t="shared" si="15"/>
        <v>0</v>
      </c>
      <c r="Q184" s="79">
        <f t="shared" si="16"/>
        <v>0</v>
      </c>
      <c r="R184" s="79">
        <f t="shared" si="17"/>
        <v>0</v>
      </c>
      <c r="S184" s="94" t="str">
        <f>IFERROR(VLOOKUP(G184,'Company Key'!A$8:C$19,2,FALSE)," ")</f>
        <v xml:space="preserve"> </v>
      </c>
      <c r="T184" s="43" t="str">
        <f>IFERROR(VLOOKUP(G184,'Company Key'!A$8:C$19,3,FALSE)," ")</f>
        <v xml:space="preserve"> </v>
      </c>
      <c r="U184" s="43" t="str">
        <f t="shared" si="18"/>
        <v>,   / :  []</v>
      </c>
    </row>
    <row r="185" spans="1:21" ht="15" x14ac:dyDescent="0.25">
      <c r="A185" s="167"/>
      <c r="B185" s="167" t="str">
        <f>IFERROR(VLOOKUP(A185,'NETL Codes'!$A$1:$B$49,2,FALSE),"")</f>
        <v/>
      </c>
      <c r="C185" s="167"/>
      <c r="D185" s="167"/>
      <c r="E185" s="167"/>
      <c r="F185" s="166" t="s">
        <v>232</v>
      </c>
      <c r="G185" s="167"/>
      <c r="H185" s="168"/>
      <c r="I185" s="169"/>
      <c r="J185" s="169"/>
      <c r="K185" s="170"/>
      <c r="L185" s="78">
        <f t="shared" si="11"/>
        <v>0</v>
      </c>
      <c r="M185" s="79">
        <f t="shared" si="12"/>
        <v>0</v>
      </c>
      <c r="N185" s="79">
        <f t="shared" si="13"/>
        <v>0</v>
      </c>
      <c r="O185" s="79">
        <f t="shared" si="14"/>
        <v>0</v>
      </c>
      <c r="P185" s="79">
        <f t="shared" si="15"/>
        <v>0</v>
      </c>
      <c r="Q185" s="79">
        <f t="shared" si="16"/>
        <v>0</v>
      </c>
      <c r="R185" s="79">
        <f t="shared" si="17"/>
        <v>0</v>
      </c>
      <c r="S185" s="94" t="str">
        <f>IFERROR(VLOOKUP(G185,'Company Key'!A$8:C$19,2,FALSE)," ")</f>
        <v xml:space="preserve"> </v>
      </c>
      <c r="T185" s="43" t="str">
        <f>IFERROR(VLOOKUP(G185,'Company Key'!A$8:C$19,3,FALSE)," ")</f>
        <v xml:space="preserve"> </v>
      </c>
      <c r="U185" s="43" t="str">
        <f t="shared" si="18"/>
        <v>,   / :  []</v>
      </c>
    </row>
    <row r="186" spans="1:21" ht="15" x14ac:dyDescent="0.25">
      <c r="A186" s="167"/>
      <c r="B186" s="167" t="str">
        <f>IFERROR(VLOOKUP(A186,'NETL Codes'!$A$1:$B$49,2,FALSE),"")</f>
        <v/>
      </c>
      <c r="C186" s="167"/>
      <c r="D186" s="167"/>
      <c r="E186" s="167"/>
      <c r="F186" s="166" t="s">
        <v>232</v>
      </c>
      <c r="G186" s="167"/>
      <c r="H186" s="168"/>
      <c r="I186" s="169"/>
      <c r="J186" s="169"/>
      <c r="K186" s="170"/>
      <c r="L186" s="78">
        <f t="shared" si="11"/>
        <v>0</v>
      </c>
      <c r="M186" s="79">
        <f t="shared" si="12"/>
        <v>0</v>
      </c>
      <c r="N186" s="79">
        <f t="shared" si="13"/>
        <v>0</v>
      </c>
      <c r="O186" s="79">
        <f t="shared" si="14"/>
        <v>0</v>
      </c>
      <c r="P186" s="79">
        <f t="shared" si="15"/>
        <v>0</v>
      </c>
      <c r="Q186" s="79">
        <f t="shared" si="16"/>
        <v>0</v>
      </c>
      <c r="R186" s="79">
        <f t="shared" si="17"/>
        <v>0</v>
      </c>
      <c r="S186" s="94" t="str">
        <f>IFERROR(VLOOKUP(G186,'Company Key'!A$8:C$19,2,FALSE)," ")</f>
        <v xml:space="preserve"> </v>
      </c>
      <c r="T186" s="43" t="str">
        <f>IFERROR(VLOOKUP(G186,'Company Key'!A$8:C$19,3,FALSE)," ")</f>
        <v xml:space="preserve"> </v>
      </c>
      <c r="U186" s="43" t="str">
        <f t="shared" si="18"/>
        <v>,   / :  []</v>
      </c>
    </row>
    <row r="187" spans="1:21" ht="15" x14ac:dyDescent="0.25">
      <c r="A187" s="167"/>
      <c r="B187" s="167" t="str">
        <f>IFERROR(VLOOKUP(A187,'NETL Codes'!$A$1:$B$49,2,FALSE),"")</f>
        <v/>
      </c>
      <c r="C187" s="167"/>
      <c r="D187" s="167"/>
      <c r="E187" s="167"/>
      <c r="F187" s="166" t="s">
        <v>232</v>
      </c>
      <c r="G187" s="167"/>
      <c r="H187" s="168"/>
      <c r="I187" s="169"/>
      <c r="J187" s="169"/>
      <c r="K187" s="170"/>
      <c r="L187" s="78">
        <f t="shared" si="11"/>
        <v>0</v>
      </c>
      <c r="M187" s="79">
        <f t="shared" si="12"/>
        <v>0</v>
      </c>
      <c r="N187" s="79">
        <f t="shared" si="13"/>
        <v>0</v>
      </c>
      <c r="O187" s="79">
        <f t="shared" si="14"/>
        <v>0</v>
      </c>
      <c r="P187" s="79">
        <f t="shared" si="15"/>
        <v>0</v>
      </c>
      <c r="Q187" s="79">
        <f t="shared" si="16"/>
        <v>0</v>
      </c>
      <c r="R187" s="79">
        <f t="shared" si="17"/>
        <v>0</v>
      </c>
      <c r="S187" s="94" t="str">
        <f>IFERROR(VLOOKUP(G187,'Company Key'!A$8:C$19,2,FALSE)," ")</f>
        <v xml:space="preserve"> </v>
      </c>
      <c r="T187" s="43" t="str">
        <f>IFERROR(VLOOKUP(G187,'Company Key'!A$8:C$19,3,FALSE)," ")</f>
        <v xml:space="preserve"> </v>
      </c>
      <c r="U187" s="43" t="str">
        <f t="shared" si="18"/>
        <v>,   / :  []</v>
      </c>
    </row>
    <row r="188" spans="1:21" ht="15" x14ac:dyDescent="0.25">
      <c r="A188" s="167"/>
      <c r="B188" s="167" t="str">
        <f>IFERROR(VLOOKUP(A188,'NETL Codes'!$A$1:$B$49,2,FALSE),"")</f>
        <v/>
      </c>
      <c r="C188" s="167"/>
      <c r="D188" s="167"/>
      <c r="E188" s="167"/>
      <c r="F188" s="166" t="s">
        <v>232</v>
      </c>
      <c r="G188" s="167"/>
      <c r="H188" s="168"/>
      <c r="I188" s="169"/>
      <c r="J188" s="169"/>
      <c r="K188" s="170"/>
      <c r="L188" s="78">
        <f t="shared" si="11"/>
        <v>0</v>
      </c>
      <c r="M188" s="79">
        <f t="shared" si="12"/>
        <v>0</v>
      </c>
      <c r="N188" s="79">
        <f t="shared" si="13"/>
        <v>0</v>
      </c>
      <c r="O188" s="79">
        <f t="shared" si="14"/>
        <v>0</v>
      </c>
      <c r="P188" s="79">
        <f t="shared" si="15"/>
        <v>0</v>
      </c>
      <c r="Q188" s="79">
        <f t="shared" si="16"/>
        <v>0</v>
      </c>
      <c r="R188" s="79">
        <f t="shared" si="17"/>
        <v>0</v>
      </c>
      <c r="S188" s="94" t="str">
        <f>IFERROR(VLOOKUP(G188,'Company Key'!A$8:C$19,2,FALSE)," ")</f>
        <v xml:space="preserve"> </v>
      </c>
      <c r="T188" s="43" t="str">
        <f>IFERROR(VLOOKUP(G188,'Company Key'!A$8:C$19,3,FALSE)," ")</f>
        <v xml:space="preserve"> </v>
      </c>
      <c r="U188" s="43" t="str">
        <f t="shared" si="18"/>
        <v>,   / :  []</v>
      </c>
    </row>
    <row r="189" spans="1:21" ht="15" x14ac:dyDescent="0.25">
      <c r="A189" s="167"/>
      <c r="B189" s="167" t="str">
        <f>IFERROR(VLOOKUP(A189,'NETL Codes'!$A$1:$B$49,2,FALSE),"")</f>
        <v/>
      </c>
      <c r="C189" s="167"/>
      <c r="D189" s="167"/>
      <c r="E189" s="167"/>
      <c r="F189" s="166" t="s">
        <v>232</v>
      </c>
      <c r="G189" s="167"/>
      <c r="H189" s="168"/>
      <c r="I189" s="169"/>
      <c r="J189" s="169"/>
      <c r="K189" s="170"/>
      <c r="L189" s="78">
        <f t="shared" si="11"/>
        <v>0</v>
      </c>
      <c r="M189" s="79">
        <f t="shared" si="12"/>
        <v>0</v>
      </c>
      <c r="N189" s="79">
        <f t="shared" si="13"/>
        <v>0</v>
      </c>
      <c r="O189" s="79">
        <f t="shared" si="14"/>
        <v>0</v>
      </c>
      <c r="P189" s="79">
        <f t="shared" si="15"/>
        <v>0</v>
      </c>
      <c r="Q189" s="79">
        <f t="shared" si="16"/>
        <v>0</v>
      </c>
      <c r="R189" s="79">
        <f t="shared" si="17"/>
        <v>0</v>
      </c>
      <c r="S189" s="94" t="str">
        <f>IFERROR(VLOOKUP(G189,'Company Key'!A$8:C$19,2,FALSE)," ")</f>
        <v xml:space="preserve"> </v>
      </c>
      <c r="T189" s="43" t="str">
        <f>IFERROR(VLOOKUP(G189,'Company Key'!A$8:C$19,3,FALSE)," ")</f>
        <v xml:space="preserve"> </v>
      </c>
      <c r="U189" s="43" t="str">
        <f t="shared" si="18"/>
        <v>,   / :  []</v>
      </c>
    </row>
    <row r="190" spans="1:21" ht="15" x14ac:dyDescent="0.25">
      <c r="A190" s="167"/>
      <c r="B190" s="167" t="str">
        <f>IFERROR(VLOOKUP(A190,'NETL Codes'!$A$1:$B$49,2,FALSE),"")</f>
        <v/>
      </c>
      <c r="C190" s="167"/>
      <c r="D190" s="167"/>
      <c r="E190" s="167"/>
      <c r="F190" s="166" t="s">
        <v>232</v>
      </c>
      <c r="G190" s="167"/>
      <c r="H190" s="168"/>
      <c r="I190" s="169"/>
      <c r="J190" s="169"/>
      <c r="K190" s="170"/>
      <c r="L190" s="78">
        <f t="shared" si="11"/>
        <v>0</v>
      </c>
      <c r="M190" s="79">
        <f t="shared" si="12"/>
        <v>0</v>
      </c>
      <c r="N190" s="79">
        <f t="shared" si="13"/>
        <v>0</v>
      </c>
      <c r="O190" s="79">
        <f t="shared" si="14"/>
        <v>0</v>
      </c>
      <c r="P190" s="79">
        <f t="shared" si="15"/>
        <v>0</v>
      </c>
      <c r="Q190" s="79">
        <f t="shared" si="16"/>
        <v>0</v>
      </c>
      <c r="R190" s="79">
        <f t="shared" si="17"/>
        <v>0</v>
      </c>
      <c r="S190" s="94" t="str">
        <f>IFERROR(VLOOKUP(G190,'Company Key'!A$8:C$19,2,FALSE)," ")</f>
        <v xml:space="preserve"> </v>
      </c>
      <c r="T190" s="43" t="str">
        <f>IFERROR(VLOOKUP(G190,'Company Key'!A$8:C$19,3,FALSE)," ")</f>
        <v xml:space="preserve"> </v>
      </c>
      <c r="U190" s="43" t="str">
        <f t="shared" si="18"/>
        <v>,   / :  []</v>
      </c>
    </row>
    <row r="191" spans="1:21" ht="15" x14ac:dyDescent="0.25">
      <c r="A191" s="167"/>
      <c r="B191" s="167" t="str">
        <f>IFERROR(VLOOKUP(A191,'NETL Codes'!$A$1:$B$49,2,FALSE),"")</f>
        <v/>
      </c>
      <c r="C191" s="167"/>
      <c r="D191" s="167"/>
      <c r="E191" s="167"/>
      <c r="F191" s="166" t="s">
        <v>232</v>
      </c>
      <c r="G191" s="167"/>
      <c r="H191" s="168"/>
      <c r="I191" s="169"/>
      <c r="J191" s="169"/>
      <c r="K191" s="170"/>
      <c r="L191" s="78">
        <f t="shared" si="11"/>
        <v>0</v>
      </c>
      <c r="M191" s="79">
        <f t="shared" si="12"/>
        <v>0</v>
      </c>
      <c r="N191" s="79">
        <f t="shared" si="13"/>
        <v>0</v>
      </c>
      <c r="O191" s="79">
        <f t="shared" si="14"/>
        <v>0</v>
      </c>
      <c r="P191" s="79">
        <f t="shared" si="15"/>
        <v>0</v>
      </c>
      <c r="Q191" s="79">
        <f t="shared" si="16"/>
        <v>0</v>
      </c>
      <c r="R191" s="79">
        <f t="shared" si="17"/>
        <v>0</v>
      </c>
      <c r="S191" s="94" t="str">
        <f>IFERROR(VLOOKUP(G191,'Company Key'!A$8:C$19,2,FALSE)," ")</f>
        <v xml:space="preserve"> </v>
      </c>
      <c r="T191" s="43" t="str">
        <f>IFERROR(VLOOKUP(G191,'Company Key'!A$8:C$19,3,FALSE)," ")</f>
        <v xml:space="preserve"> </v>
      </c>
      <c r="U191" s="43" t="str">
        <f t="shared" si="18"/>
        <v>,   / :  []</v>
      </c>
    </row>
    <row r="192" spans="1:21" ht="15" x14ac:dyDescent="0.25">
      <c r="A192" s="167"/>
      <c r="B192" s="167" t="str">
        <f>IFERROR(VLOOKUP(A192,'NETL Codes'!$A$1:$B$49,2,FALSE),"")</f>
        <v/>
      </c>
      <c r="C192" s="167"/>
      <c r="D192" s="167"/>
      <c r="E192" s="167"/>
      <c r="F192" s="166" t="s">
        <v>232</v>
      </c>
      <c r="G192" s="167"/>
      <c r="H192" s="168"/>
      <c r="I192" s="169"/>
      <c r="J192" s="169"/>
      <c r="K192" s="170"/>
      <c r="L192" s="78">
        <f t="shared" si="11"/>
        <v>0</v>
      </c>
      <c r="M192" s="79">
        <f t="shared" si="12"/>
        <v>0</v>
      </c>
      <c r="N192" s="79">
        <f t="shared" si="13"/>
        <v>0</v>
      </c>
      <c r="O192" s="79">
        <f t="shared" si="14"/>
        <v>0</v>
      </c>
      <c r="P192" s="79">
        <f t="shared" si="15"/>
        <v>0</v>
      </c>
      <c r="Q192" s="79">
        <f t="shared" si="16"/>
        <v>0</v>
      </c>
      <c r="R192" s="79">
        <f t="shared" si="17"/>
        <v>0</v>
      </c>
      <c r="S192" s="94" t="str">
        <f>IFERROR(VLOOKUP(G192,'Company Key'!A$8:C$19,2,FALSE)," ")</f>
        <v xml:space="preserve"> </v>
      </c>
      <c r="T192" s="43" t="str">
        <f>IFERROR(VLOOKUP(G192,'Company Key'!A$8:C$19,3,FALSE)," ")</f>
        <v xml:space="preserve"> </v>
      </c>
      <c r="U192" s="43" t="str">
        <f t="shared" si="18"/>
        <v>,   / :  []</v>
      </c>
    </row>
    <row r="193" spans="1:21" ht="15" x14ac:dyDescent="0.25">
      <c r="A193" s="167"/>
      <c r="B193" s="167" t="str">
        <f>IFERROR(VLOOKUP(A193,'NETL Codes'!$A$1:$B$49,2,FALSE),"")</f>
        <v/>
      </c>
      <c r="C193" s="167"/>
      <c r="D193" s="167"/>
      <c r="E193" s="167"/>
      <c r="F193" s="166" t="s">
        <v>232</v>
      </c>
      <c r="G193" s="167"/>
      <c r="H193" s="168"/>
      <c r="I193" s="169"/>
      <c r="J193" s="169"/>
      <c r="K193" s="170"/>
      <c r="L193" s="78">
        <f t="shared" si="11"/>
        <v>0</v>
      </c>
      <c r="M193" s="79">
        <f t="shared" si="12"/>
        <v>0</v>
      </c>
      <c r="N193" s="79">
        <f t="shared" si="13"/>
        <v>0</v>
      </c>
      <c r="O193" s="79">
        <f t="shared" si="14"/>
        <v>0</v>
      </c>
      <c r="P193" s="79">
        <f t="shared" si="15"/>
        <v>0</v>
      </c>
      <c r="Q193" s="79">
        <f t="shared" si="16"/>
        <v>0</v>
      </c>
      <c r="R193" s="79">
        <f t="shared" si="17"/>
        <v>0</v>
      </c>
      <c r="S193" s="94" t="str">
        <f>IFERROR(VLOOKUP(G193,'Company Key'!A$8:C$19,2,FALSE)," ")</f>
        <v xml:space="preserve"> </v>
      </c>
      <c r="T193" s="43" t="str">
        <f>IFERROR(VLOOKUP(G193,'Company Key'!A$8:C$19,3,FALSE)," ")</f>
        <v xml:space="preserve"> </v>
      </c>
      <c r="U193" s="43" t="str">
        <f t="shared" si="18"/>
        <v>,   / :  []</v>
      </c>
    </row>
    <row r="194" spans="1:21" ht="15" x14ac:dyDescent="0.25">
      <c r="A194" s="167"/>
      <c r="B194" s="167" t="str">
        <f>IFERROR(VLOOKUP(A194,'NETL Codes'!$A$1:$B$49,2,FALSE),"")</f>
        <v/>
      </c>
      <c r="C194" s="167"/>
      <c r="D194" s="167"/>
      <c r="E194" s="167"/>
      <c r="F194" s="166" t="s">
        <v>232</v>
      </c>
      <c r="G194" s="167"/>
      <c r="H194" s="168"/>
      <c r="I194" s="169"/>
      <c r="J194" s="169"/>
      <c r="K194" s="170"/>
      <c r="L194" s="78">
        <f t="shared" si="11"/>
        <v>0</v>
      </c>
      <c r="M194" s="79">
        <f t="shared" si="12"/>
        <v>0</v>
      </c>
      <c r="N194" s="79">
        <f t="shared" si="13"/>
        <v>0</v>
      </c>
      <c r="O194" s="79">
        <f t="shared" si="14"/>
        <v>0</v>
      </c>
      <c r="P194" s="79">
        <f t="shared" si="15"/>
        <v>0</v>
      </c>
      <c r="Q194" s="79">
        <f t="shared" si="16"/>
        <v>0</v>
      </c>
      <c r="R194" s="79">
        <f t="shared" si="17"/>
        <v>0</v>
      </c>
      <c r="S194" s="94" t="str">
        <f>IFERROR(VLOOKUP(G194,'Company Key'!A$8:C$19,2,FALSE)," ")</f>
        <v xml:space="preserve"> </v>
      </c>
      <c r="T194" s="43" t="str">
        <f>IFERROR(VLOOKUP(G194,'Company Key'!A$8:C$19,3,FALSE)," ")</f>
        <v xml:space="preserve"> </v>
      </c>
      <c r="U194" s="43" t="str">
        <f t="shared" si="18"/>
        <v>,   / :  []</v>
      </c>
    </row>
    <row r="195" spans="1:21" ht="15" x14ac:dyDescent="0.25">
      <c r="A195" s="167"/>
      <c r="B195" s="167" t="str">
        <f>IFERROR(VLOOKUP(A195,'NETL Codes'!$A$1:$B$49,2,FALSE),"")</f>
        <v/>
      </c>
      <c r="C195" s="167"/>
      <c r="D195" s="167"/>
      <c r="E195" s="167"/>
      <c r="F195" s="166" t="s">
        <v>232</v>
      </c>
      <c r="G195" s="167"/>
      <c r="H195" s="168"/>
      <c r="I195" s="169"/>
      <c r="J195" s="169"/>
      <c r="K195" s="170"/>
      <c r="L195" s="78">
        <f t="shared" si="11"/>
        <v>0</v>
      </c>
      <c r="M195" s="79">
        <f t="shared" si="12"/>
        <v>0</v>
      </c>
      <c r="N195" s="79">
        <f t="shared" si="13"/>
        <v>0</v>
      </c>
      <c r="O195" s="79">
        <f t="shared" si="14"/>
        <v>0</v>
      </c>
      <c r="P195" s="79">
        <f t="shared" si="15"/>
        <v>0</v>
      </c>
      <c r="Q195" s="79">
        <f t="shared" si="16"/>
        <v>0</v>
      </c>
      <c r="R195" s="79">
        <f t="shared" si="17"/>
        <v>0</v>
      </c>
      <c r="S195" s="94" t="str">
        <f>IFERROR(VLOOKUP(G195,'Company Key'!A$8:C$19,2,FALSE)," ")</f>
        <v xml:space="preserve"> </v>
      </c>
      <c r="T195" s="43" t="str">
        <f>IFERROR(VLOOKUP(G195,'Company Key'!A$8:C$19,3,FALSE)," ")</f>
        <v xml:space="preserve"> </v>
      </c>
      <c r="U195" s="43" t="str">
        <f t="shared" si="18"/>
        <v>,   / :  []</v>
      </c>
    </row>
    <row r="196" spans="1:21" ht="15" x14ac:dyDescent="0.25">
      <c r="A196" s="167"/>
      <c r="B196" s="167" t="str">
        <f>IFERROR(VLOOKUP(A196,'NETL Codes'!$A$1:$B$49,2,FALSE),"")</f>
        <v/>
      </c>
      <c r="C196" s="167"/>
      <c r="D196" s="167"/>
      <c r="E196" s="167"/>
      <c r="F196" s="166" t="s">
        <v>232</v>
      </c>
      <c r="G196" s="167"/>
      <c r="H196" s="168"/>
      <c r="I196" s="169"/>
      <c r="J196" s="169"/>
      <c r="K196" s="170"/>
      <c r="L196" s="78">
        <f t="shared" si="11"/>
        <v>0</v>
      </c>
      <c r="M196" s="79">
        <f t="shared" si="12"/>
        <v>0</v>
      </c>
      <c r="N196" s="79">
        <f t="shared" si="13"/>
        <v>0</v>
      </c>
      <c r="O196" s="79">
        <f t="shared" si="14"/>
        <v>0</v>
      </c>
      <c r="P196" s="79">
        <f t="shared" si="15"/>
        <v>0</v>
      </c>
      <c r="Q196" s="79">
        <f t="shared" si="16"/>
        <v>0</v>
      </c>
      <c r="R196" s="79">
        <f t="shared" si="17"/>
        <v>0</v>
      </c>
      <c r="S196" s="94" t="str">
        <f>IFERROR(VLOOKUP(G196,'Company Key'!A$8:C$19,2,FALSE)," ")</f>
        <v xml:space="preserve"> </v>
      </c>
      <c r="T196" s="43" t="str">
        <f>IFERROR(VLOOKUP(G196,'Company Key'!A$8:C$19,3,FALSE)," ")</f>
        <v xml:space="preserve"> </v>
      </c>
      <c r="U196" s="43" t="str">
        <f t="shared" si="18"/>
        <v>,   / :  []</v>
      </c>
    </row>
    <row r="197" spans="1:21" ht="15" x14ac:dyDescent="0.25">
      <c r="A197" s="167"/>
      <c r="B197" s="167" t="str">
        <f>IFERROR(VLOOKUP(A197,'NETL Codes'!$A$1:$B$49,2,FALSE),"")</f>
        <v/>
      </c>
      <c r="C197" s="167"/>
      <c r="D197" s="167"/>
      <c r="E197" s="167"/>
      <c r="F197" s="166" t="s">
        <v>232</v>
      </c>
      <c r="G197" s="167"/>
      <c r="H197" s="168"/>
      <c r="I197" s="169"/>
      <c r="J197" s="169"/>
      <c r="K197" s="170"/>
      <c r="L197" s="78">
        <f t="shared" si="11"/>
        <v>0</v>
      </c>
      <c r="M197" s="79">
        <f t="shared" si="12"/>
        <v>0</v>
      </c>
      <c r="N197" s="79">
        <f t="shared" si="13"/>
        <v>0</v>
      </c>
      <c r="O197" s="79">
        <f t="shared" si="14"/>
        <v>0</v>
      </c>
      <c r="P197" s="79">
        <f t="shared" si="15"/>
        <v>0</v>
      </c>
      <c r="Q197" s="79">
        <f t="shared" si="16"/>
        <v>0</v>
      </c>
      <c r="R197" s="79">
        <f t="shared" si="17"/>
        <v>0</v>
      </c>
      <c r="S197" s="94" t="str">
        <f>IFERROR(VLOOKUP(G197,'Company Key'!A$8:C$19,2,FALSE)," ")</f>
        <v xml:space="preserve"> </v>
      </c>
      <c r="T197" s="43" t="str">
        <f>IFERROR(VLOOKUP(G197,'Company Key'!A$8:C$19,3,FALSE)," ")</f>
        <v xml:space="preserve"> </v>
      </c>
      <c r="U197" s="43" t="str">
        <f t="shared" si="18"/>
        <v>,   / :  []</v>
      </c>
    </row>
    <row r="198" spans="1:21" ht="15" x14ac:dyDescent="0.25">
      <c r="A198" s="167"/>
      <c r="B198" s="167" t="str">
        <f>IFERROR(VLOOKUP(A198,'NETL Codes'!$A$1:$B$49,2,FALSE),"")</f>
        <v/>
      </c>
      <c r="C198" s="167"/>
      <c r="D198" s="167"/>
      <c r="E198" s="167"/>
      <c r="F198" s="166" t="s">
        <v>232</v>
      </c>
      <c r="G198" s="167"/>
      <c r="H198" s="168"/>
      <c r="I198" s="169"/>
      <c r="J198" s="169"/>
      <c r="K198" s="170"/>
      <c r="L198" s="78">
        <f t="shared" si="11"/>
        <v>0</v>
      </c>
      <c r="M198" s="79">
        <f t="shared" si="12"/>
        <v>0</v>
      </c>
      <c r="N198" s="79">
        <f t="shared" si="13"/>
        <v>0</v>
      </c>
      <c r="O198" s="79">
        <f t="shared" si="14"/>
        <v>0</v>
      </c>
      <c r="P198" s="79">
        <f t="shared" si="15"/>
        <v>0</v>
      </c>
      <c r="Q198" s="79">
        <f t="shared" si="16"/>
        <v>0</v>
      </c>
      <c r="R198" s="79">
        <f t="shared" si="17"/>
        <v>0</v>
      </c>
      <c r="S198" s="94" t="str">
        <f>IFERROR(VLOOKUP(G198,'Company Key'!A$8:C$19,2,FALSE)," ")</f>
        <v xml:space="preserve"> </v>
      </c>
      <c r="T198" s="43" t="str">
        <f>IFERROR(VLOOKUP(G198,'Company Key'!A$8:C$19,3,FALSE)," ")</f>
        <v xml:space="preserve"> </v>
      </c>
      <c r="U198" s="43" t="str">
        <f t="shared" si="18"/>
        <v>,   / :  []</v>
      </c>
    </row>
    <row r="199" spans="1:21" ht="15" x14ac:dyDescent="0.25">
      <c r="A199" s="167"/>
      <c r="B199" s="167" t="str">
        <f>IFERROR(VLOOKUP(A199,'NETL Codes'!$A$1:$B$49,2,FALSE),"")</f>
        <v/>
      </c>
      <c r="C199" s="167"/>
      <c r="D199" s="167"/>
      <c r="E199" s="167"/>
      <c r="F199" s="166" t="s">
        <v>232</v>
      </c>
      <c r="G199" s="167"/>
      <c r="H199" s="168"/>
      <c r="I199" s="169"/>
      <c r="J199" s="169"/>
      <c r="K199" s="170"/>
      <c r="L199" s="78">
        <f t="shared" si="11"/>
        <v>0</v>
      </c>
      <c r="M199" s="79">
        <f t="shared" si="12"/>
        <v>0</v>
      </c>
      <c r="N199" s="79">
        <f t="shared" si="13"/>
        <v>0</v>
      </c>
      <c r="O199" s="79">
        <f t="shared" si="14"/>
        <v>0</v>
      </c>
      <c r="P199" s="79">
        <f t="shared" si="15"/>
        <v>0</v>
      </c>
      <c r="Q199" s="79">
        <f t="shared" si="16"/>
        <v>0</v>
      </c>
      <c r="R199" s="79">
        <f t="shared" si="17"/>
        <v>0</v>
      </c>
      <c r="S199" s="94" t="str">
        <f>IFERROR(VLOOKUP(G199,'Company Key'!A$8:C$19,2,FALSE)," ")</f>
        <v xml:space="preserve"> </v>
      </c>
      <c r="T199" s="43" t="str">
        <f>IFERROR(VLOOKUP(G199,'Company Key'!A$8:C$19,3,FALSE)," ")</f>
        <v xml:space="preserve"> </v>
      </c>
      <c r="U199" s="43" t="str">
        <f t="shared" si="18"/>
        <v>,   / :  []</v>
      </c>
    </row>
    <row r="200" spans="1:21" ht="15" x14ac:dyDescent="0.25">
      <c r="A200" s="167"/>
      <c r="B200" s="167" t="str">
        <f>IFERROR(VLOOKUP(A200,'NETL Codes'!$A$1:$B$49,2,FALSE),"")</f>
        <v/>
      </c>
      <c r="C200" s="167"/>
      <c r="D200" s="167"/>
      <c r="E200" s="167"/>
      <c r="F200" s="166" t="s">
        <v>232</v>
      </c>
      <c r="G200" s="167"/>
      <c r="H200" s="168"/>
      <c r="I200" s="169"/>
      <c r="J200" s="169"/>
      <c r="K200" s="170"/>
      <c r="L200" s="78">
        <f t="shared" si="11"/>
        <v>0</v>
      </c>
      <c r="M200" s="79">
        <f t="shared" si="12"/>
        <v>0</v>
      </c>
      <c r="N200" s="79">
        <f t="shared" si="13"/>
        <v>0</v>
      </c>
      <c r="O200" s="79">
        <f t="shared" si="14"/>
        <v>0</v>
      </c>
      <c r="P200" s="79">
        <f t="shared" si="15"/>
        <v>0</v>
      </c>
      <c r="Q200" s="79">
        <f t="shared" si="16"/>
        <v>0</v>
      </c>
      <c r="R200" s="79">
        <f t="shared" si="17"/>
        <v>0</v>
      </c>
      <c r="S200" s="94" t="str">
        <f>IFERROR(VLOOKUP(G200,'Company Key'!A$8:C$19,2,FALSE)," ")</f>
        <v xml:space="preserve"> </v>
      </c>
      <c r="T200" s="43" t="str">
        <f>IFERROR(VLOOKUP(G200,'Company Key'!A$8:C$19,3,FALSE)," ")</f>
        <v xml:space="preserve"> </v>
      </c>
      <c r="U200" s="43" t="str">
        <f t="shared" si="18"/>
        <v>,   / :  []</v>
      </c>
    </row>
    <row r="201" spans="1:21" ht="15" x14ac:dyDescent="0.25">
      <c r="A201" s="167"/>
      <c r="B201" s="167" t="str">
        <f>IFERROR(VLOOKUP(A201,'NETL Codes'!$A$1:$B$49,2,FALSE),"")</f>
        <v/>
      </c>
      <c r="C201" s="167"/>
      <c r="D201" s="167"/>
      <c r="E201" s="167"/>
      <c r="F201" s="166" t="s">
        <v>232</v>
      </c>
      <c r="G201" s="167"/>
      <c r="H201" s="168"/>
      <c r="I201" s="169"/>
      <c r="J201" s="169"/>
      <c r="K201" s="170"/>
      <c r="L201" s="78">
        <f t="shared" si="11"/>
        <v>0</v>
      </c>
      <c r="M201" s="79">
        <f t="shared" si="12"/>
        <v>0</v>
      </c>
      <c r="N201" s="79">
        <f t="shared" si="13"/>
        <v>0</v>
      </c>
      <c r="O201" s="79">
        <f t="shared" si="14"/>
        <v>0</v>
      </c>
      <c r="P201" s="79">
        <f t="shared" si="15"/>
        <v>0</v>
      </c>
      <c r="Q201" s="79">
        <f t="shared" si="16"/>
        <v>0</v>
      </c>
      <c r="R201" s="79">
        <f t="shared" si="17"/>
        <v>0</v>
      </c>
      <c r="S201" s="94" t="str">
        <f>IFERROR(VLOOKUP(G201,'Company Key'!A$8:C$19,2,FALSE)," ")</f>
        <v xml:space="preserve"> </v>
      </c>
      <c r="T201" s="43" t="str">
        <f>IFERROR(VLOOKUP(G201,'Company Key'!A$8:C$19,3,FALSE)," ")</f>
        <v xml:space="preserve"> </v>
      </c>
      <c r="U201" s="43" t="str">
        <f t="shared" si="18"/>
        <v>,   / :  []</v>
      </c>
    </row>
    <row r="202" spans="1:21" ht="15" x14ac:dyDescent="0.25">
      <c r="A202" s="167"/>
      <c r="B202" s="167" t="str">
        <f>IFERROR(VLOOKUP(A202,'NETL Codes'!$A$1:$B$49,2,FALSE),"")</f>
        <v/>
      </c>
      <c r="C202" s="167"/>
      <c r="D202" s="167"/>
      <c r="E202" s="167"/>
      <c r="F202" s="166" t="s">
        <v>232</v>
      </c>
      <c r="G202" s="167"/>
      <c r="H202" s="168"/>
      <c r="I202" s="169"/>
      <c r="J202" s="169"/>
      <c r="K202" s="170"/>
      <c r="L202" s="78">
        <f t="shared" si="11"/>
        <v>0</v>
      </c>
      <c r="M202" s="79">
        <f t="shared" si="12"/>
        <v>0</v>
      </c>
      <c r="N202" s="79">
        <f t="shared" si="13"/>
        <v>0</v>
      </c>
      <c r="O202" s="79">
        <f t="shared" si="14"/>
        <v>0</v>
      </c>
      <c r="P202" s="79">
        <f t="shared" si="15"/>
        <v>0</v>
      </c>
      <c r="Q202" s="79">
        <f t="shared" si="16"/>
        <v>0</v>
      </c>
      <c r="R202" s="79">
        <f t="shared" si="17"/>
        <v>0</v>
      </c>
      <c r="S202" s="94" t="str">
        <f>IFERROR(VLOOKUP(G202,'Company Key'!A$8:C$19,2,FALSE)," ")</f>
        <v xml:space="preserve"> </v>
      </c>
      <c r="T202" s="43" t="str">
        <f>IFERROR(VLOOKUP(G202,'Company Key'!A$8:C$19,3,FALSE)," ")</f>
        <v xml:space="preserve"> </v>
      </c>
      <c r="U202" s="43" t="str">
        <f t="shared" si="18"/>
        <v>,   / :  []</v>
      </c>
    </row>
    <row r="203" spans="1:21" ht="15" x14ac:dyDescent="0.25">
      <c r="A203" s="167"/>
      <c r="B203" s="167" t="str">
        <f>IFERROR(VLOOKUP(A203,'NETL Codes'!$A$1:$B$49,2,FALSE),"")</f>
        <v/>
      </c>
      <c r="C203" s="167"/>
      <c r="D203" s="167"/>
      <c r="E203" s="167"/>
      <c r="F203" s="166" t="s">
        <v>232</v>
      </c>
      <c r="G203" s="167"/>
      <c r="H203" s="168"/>
      <c r="I203" s="169"/>
      <c r="J203" s="169"/>
      <c r="K203" s="170"/>
      <c r="L203" s="78">
        <f t="shared" si="11"/>
        <v>0</v>
      </c>
      <c r="M203" s="79">
        <f t="shared" si="12"/>
        <v>0</v>
      </c>
      <c r="N203" s="79">
        <f t="shared" si="13"/>
        <v>0</v>
      </c>
      <c r="O203" s="79">
        <f t="shared" si="14"/>
        <v>0</v>
      </c>
      <c r="P203" s="79">
        <f t="shared" si="15"/>
        <v>0</v>
      </c>
      <c r="Q203" s="79">
        <f t="shared" si="16"/>
        <v>0</v>
      </c>
      <c r="R203" s="79">
        <f t="shared" si="17"/>
        <v>0</v>
      </c>
      <c r="S203" s="94" t="str">
        <f>IFERROR(VLOOKUP(G203,'Company Key'!A$8:C$19,2,FALSE)," ")</f>
        <v xml:space="preserve"> </v>
      </c>
      <c r="T203" s="43" t="str">
        <f>IFERROR(VLOOKUP(G203,'Company Key'!A$8:C$19,3,FALSE)," ")</f>
        <v xml:space="preserve"> </v>
      </c>
      <c r="U203" s="43" t="str">
        <f t="shared" si="18"/>
        <v>,   / :  []</v>
      </c>
    </row>
    <row r="204" spans="1:21" ht="15" x14ac:dyDescent="0.25">
      <c r="A204" s="167"/>
      <c r="B204" s="167" t="str">
        <f>IFERROR(VLOOKUP(A204,'NETL Codes'!$A$1:$B$49,2,FALSE),"")</f>
        <v/>
      </c>
      <c r="C204" s="167"/>
      <c r="D204" s="167"/>
      <c r="E204" s="167"/>
      <c r="F204" s="166" t="s">
        <v>232</v>
      </c>
      <c r="G204" s="167"/>
      <c r="H204" s="168"/>
      <c r="I204" s="169"/>
      <c r="J204" s="169"/>
      <c r="K204" s="170"/>
      <c r="L204" s="78">
        <f t="shared" si="11"/>
        <v>0</v>
      </c>
      <c r="M204" s="79">
        <f t="shared" si="12"/>
        <v>0</v>
      </c>
      <c r="N204" s="79">
        <f t="shared" si="13"/>
        <v>0</v>
      </c>
      <c r="O204" s="79">
        <f t="shared" si="14"/>
        <v>0</v>
      </c>
      <c r="P204" s="79">
        <f t="shared" si="15"/>
        <v>0</v>
      </c>
      <c r="Q204" s="79">
        <f t="shared" si="16"/>
        <v>0</v>
      </c>
      <c r="R204" s="79">
        <f t="shared" si="17"/>
        <v>0</v>
      </c>
      <c r="S204" s="94" t="str">
        <f>IFERROR(VLOOKUP(G204,'Company Key'!A$8:C$19,2,FALSE)," ")</f>
        <v xml:space="preserve"> </v>
      </c>
      <c r="T204" s="43" t="str">
        <f>IFERROR(VLOOKUP(G204,'Company Key'!A$8:C$19,3,FALSE)," ")</f>
        <v xml:space="preserve"> </v>
      </c>
      <c r="U204" s="43" t="str">
        <f t="shared" si="18"/>
        <v>,   / :  []</v>
      </c>
    </row>
    <row r="205" spans="1:21" ht="15" x14ac:dyDescent="0.25">
      <c r="A205" s="167"/>
      <c r="B205" s="167" t="str">
        <f>IFERROR(VLOOKUP(A205,'NETL Codes'!$A$1:$B$49,2,FALSE),"")</f>
        <v/>
      </c>
      <c r="C205" s="167"/>
      <c r="D205" s="167"/>
      <c r="E205" s="167"/>
      <c r="F205" s="166" t="s">
        <v>232</v>
      </c>
      <c r="G205" s="167"/>
      <c r="H205" s="168"/>
      <c r="I205" s="169"/>
      <c r="J205" s="169"/>
      <c r="K205" s="170"/>
      <c r="L205" s="78">
        <f t="shared" si="11"/>
        <v>0</v>
      </c>
      <c r="M205" s="79">
        <f t="shared" si="12"/>
        <v>0</v>
      </c>
      <c r="N205" s="79">
        <f t="shared" si="13"/>
        <v>0</v>
      </c>
      <c r="O205" s="79">
        <f t="shared" si="14"/>
        <v>0</v>
      </c>
      <c r="P205" s="79">
        <f t="shared" si="15"/>
        <v>0</v>
      </c>
      <c r="Q205" s="79">
        <f t="shared" si="16"/>
        <v>0</v>
      </c>
      <c r="R205" s="79">
        <f t="shared" si="17"/>
        <v>0</v>
      </c>
      <c r="S205" s="94" t="str">
        <f>IFERROR(VLOOKUP(G205,'Company Key'!A$8:C$19,2,FALSE)," ")</f>
        <v xml:space="preserve"> </v>
      </c>
      <c r="T205" s="43" t="str">
        <f>IFERROR(VLOOKUP(G205,'Company Key'!A$8:C$19,3,FALSE)," ")</f>
        <v xml:space="preserve"> </v>
      </c>
      <c r="U205" s="43" t="str">
        <f t="shared" si="18"/>
        <v>,   / :  []</v>
      </c>
    </row>
    <row r="206" spans="1:21" ht="15" x14ac:dyDescent="0.25">
      <c r="A206" s="167"/>
      <c r="B206" s="167" t="str">
        <f>IFERROR(VLOOKUP(A206,'NETL Codes'!$A$1:$B$49,2,FALSE),"")</f>
        <v/>
      </c>
      <c r="C206" s="167"/>
      <c r="D206" s="167"/>
      <c r="E206" s="167"/>
      <c r="F206" s="166" t="s">
        <v>232</v>
      </c>
      <c r="G206" s="167"/>
      <c r="H206" s="168"/>
      <c r="I206" s="169"/>
      <c r="J206" s="169"/>
      <c r="K206" s="170"/>
      <c r="L206" s="78">
        <f t="shared" si="11"/>
        <v>0</v>
      </c>
      <c r="M206" s="79">
        <f t="shared" si="12"/>
        <v>0</v>
      </c>
      <c r="N206" s="79">
        <f t="shared" si="13"/>
        <v>0</v>
      </c>
      <c r="O206" s="79">
        <f t="shared" si="14"/>
        <v>0</v>
      </c>
      <c r="P206" s="79">
        <f t="shared" si="15"/>
        <v>0</v>
      </c>
      <c r="Q206" s="79">
        <f t="shared" si="16"/>
        <v>0</v>
      </c>
      <c r="R206" s="79">
        <f t="shared" si="17"/>
        <v>0</v>
      </c>
      <c r="S206" s="94" t="str">
        <f>IFERROR(VLOOKUP(G206,'Company Key'!A$8:C$19,2,FALSE)," ")</f>
        <v xml:space="preserve"> </v>
      </c>
      <c r="T206" s="43" t="str">
        <f>IFERROR(VLOOKUP(G206,'Company Key'!A$8:C$19,3,FALSE)," ")</f>
        <v xml:space="preserve"> </v>
      </c>
      <c r="U206" s="43" t="str">
        <f t="shared" si="18"/>
        <v>,   / :  []</v>
      </c>
    </row>
    <row r="207" spans="1:21" ht="15" x14ac:dyDescent="0.25">
      <c r="A207" s="167"/>
      <c r="B207" s="167" t="str">
        <f>IFERROR(VLOOKUP(A207,'NETL Codes'!$A$1:$B$49,2,FALSE),"")</f>
        <v/>
      </c>
      <c r="C207" s="167"/>
      <c r="D207" s="167"/>
      <c r="E207" s="167"/>
      <c r="F207" s="166" t="s">
        <v>232</v>
      </c>
      <c r="G207" s="167"/>
      <c r="H207" s="168"/>
      <c r="I207" s="169"/>
      <c r="J207" s="169"/>
      <c r="K207" s="170"/>
      <c r="L207" s="78">
        <f t="shared" si="11"/>
        <v>0</v>
      </c>
      <c r="M207" s="79">
        <f t="shared" si="12"/>
        <v>0</v>
      </c>
      <c r="N207" s="79">
        <f t="shared" si="13"/>
        <v>0</v>
      </c>
      <c r="O207" s="79">
        <f t="shared" si="14"/>
        <v>0</v>
      </c>
      <c r="P207" s="79">
        <f t="shared" si="15"/>
        <v>0</v>
      </c>
      <c r="Q207" s="79">
        <f t="shared" si="16"/>
        <v>0</v>
      </c>
      <c r="R207" s="79">
        <f t="shared" si="17"/>
        <v>0</v>
      </c>
      <c r="S207" s="94" t="str">
        <f>IFERROR(VLOOKUP(G207,'Company Key'!A$8:C$19,2,FALSE)," ")</f>
        <v xml:space="preserve"> </v>
      </c>
      <c r="T207" s="43" t="str">
        <f>IFERROR(VLOOKUP(G207,'Company Key'!A$8:C$19,3,FALSE)," ")</f>
        <v xml:space="preserve"> </v>
      </c>
      <c r="U207" s="43" t="str">
        <f t="shared" si="18"/>
        <v>,   / :  []</v>
      </c>
    </row>
    <row r="208" spans="1:21" ht="15" x14ac:dyDescent="0.25">
      <c r="A208" s="167"/>
      <c r="B208" s="167" t="str">
        <f>IFERROR(VLOOKUP(A208,'NETL Codes'!$A$1:$B$49,2,FALSE),"")</f>
        <v/>
      </c>
      <c r="C208" s="167"/>
      <c r="D208" s="167"/>
      <c r="E208" s="167"/>
      <c r="F208" s="166" t="s">
        <v>232</v>
      </c>
      <c r="G208" s="167"/>
      <c r="H208" s="168"/>
      <c r="I208" s="169"/>
      <c r="J208" s="169"/>
      <c r="K208" s="170"/>
      <c r="L208" s="78">
        <f t="shared" si="11"/>
        <v>0</v>
      </c>
      <c r="M208" s="79">
        <f t="shared" si="12"/>
        <v>0</v>
      </c>
      <c r="N208" s="79">
        <f t="shared" si="13"/>
        <v>0</v>
      </c>
      <c r="O208" s="79">
        <f t="shared" si="14"/>
        <v>0</v>
      </c>
      <c r="P208" s="79">
        <f t="shared" si="15"/>
        <v>0</v>
      </c>
      <c r="Q208" s="79">
        <f t="shared" si="16"/>
        <v>0</v>
      </c>
      <c r="R208" s="79">
        <f t="shared" si="17"/>
        <v>0</v>
      </c>
      <c r="S208" s="94" t="str">
        <f>IFERROR(VLOOKUP(G208,'Company Key'!A$8:C$19,2,FALSE)," ")</f>
        <v xml:space="preserve"> </v>
      </c>
      <c r="T208" s="43"/>
      <c r="U208" s="43" t="str">
        <f t="shared" si="18"/>
        <v>,   / :  []</v>
      </c>
    </row>
    <row r="209" spans="1:21" ht="15" x14ac:dyDescent="0.25">
      <c r="A209" s="167"/>
      <c r="B209" s="167" t="str">
        <f>IFERROR(VLOOKUP(A209,'NETL Codes'!$A$1:$B$49,2,FALSE),"")</f>
        <v/>
      </c>
      <c r="C209" s="167"/>
      <c r="D209" s="167"/>
      <c r="E209" s="167"/>
      <c r="F209" s="166" t="s">
        <v>232</v>
      </c>
      <c r="G209" s="167"/>
      <c r="H209" s="168"/>
      <c r="I209" s="169"/>
      <c r="J209" s="169"/>
      <c r="K209" s="170"/>
      <c r="L209" s="78">
        <f t="shared" si="11"/>
        <v>0</v>
      </c>
      <c r="M209" s="79">
        <f t="shared" si="12"/>
        <v>0</v>
      </c>
      <c r="N209" s="79">
        <f t="shared" si="13"/>
        <v>0</v>
      </c>
      <c r="O209" s="79">
        <f t="shared" si="14"/>
        <v>0</v>
      </c>
      <c r="P209" s="79">
        <f t="shared" si="15"/>
        <v>0</v>
      </c>
      <c r="Q209" s="79">
        <f t="shared" si="16"/>
        <v>0</v>
      </c>
      <c r="R209" s="79">
        <f t="shared" si="17"/>
        <v>0</v>
      </c>
      <c r="S209" s="94" t="str">
        <f>IFERROR(VLOOKUP(G209,'Company Key'!A$8:C$19,2,FALSE)," ")</f>
        <v xml:space="preserve"> </v>
      </c>
      <c r="T209" s="43"/>
      <c r="U209" s="43" t="str">
        <f t="shared" si="18"/>
        <v>,   / :  []</v>
      </c>
    </row>
    <row r="210" spans="1:21" ht="15" x14ac:dyDescent="0.25">
      <c r="A210" s="167"/>
      <c r="B210" s="167" t="str">
        <f>IFERROR(VLOOKUP(A210,'NETL Codes'!$A$1:$B$49,2,FALSE),"")</f>
        <v/>
      </c>
      <c r="C210" s="167"/>
      <c r="D210" s="167"/>
      <c r="E210" s="167"/>
      <c r="F210" s="166" t="s">
        <v>232</v>
      </c>
      <c r="G210" s="167"/>
      <c r="H210" s="168"/>
      <c r="I210" s="169"/>
      <c r="J210" s="169"/>
      <c r="K210" s="170"/>
      <c r="L210" s="78">
        <f t="shared" si="11"/>
        <v>0</v>
      </c>
      <c r="M210" s="79">
        <f t="shared" si="12"/>
        <v>0</v>
      </c>
      <c r="N210" s="79">
        <f t="shared" si="13"/>
        <v>0</v>
      </c>
      <c r="O210" s="79">
        <f t="shared" si="14"/>
        <v>0</v>
      </c>
      <c r="P210" s="79">
        <f t="shared" si="15"/>
        <v>0</v>
      </c>
      <c r="Q210" s="79">
        <f t="shared" si="16"/>
        <v>0</v>
      </c>
      <c r="R210" s="79">
        <f t="shared" si="17"/>
        <v>0</v>
      </c>
      <c r="S210" s="94" t="str">
        <f>IFERROR(VLOOKUP(G210,'Company Key'!A$8:C$19,2,FALSE)," ")</f>
        <v xml:space="preserve"> </v>
      </c>
      <c r="T210" s="43"/>
      <c r="U210" s="43" t="str">
        <f t="shared" si="18"/>
        <v>,   / :  []</v>
      </c>
    </row>
    <row r="211" spans="1:21" ht="15" x14ac:dyDescent="0.25">
      <c r="A211" s="167"/>
      <c r="B211" s="167" t="str">
        <f>IFERROR(VLOOKUP(A211,'NETL Codes'!$A$1:$B$49,2,FALSE),"")</f>
        <v/>
      </c>
      <c r="C211" s="167"/>
      <c r="D211" s="167"/>
      <c r="E211" s="167"/>
      <c r="F211" s="166" t="s">
        <v>232</v>
      </c>
      <c r="G211" s="167"/>
      <c r="H211" s="168"/>
      <c r="I211" s="169"/>
      <c r="J211" s="169"/>
      <c r="K211" s="170"/>
      <c r="L211" s="78">
        <f t="shared" si="11"/>
        <v>0</v>
      </c>
      <c r="M211" s="79">
        <f t="shared" si="12"/>
        <v>0</v>
      </c>
      <c r="N211" s="79">
        <f t="shared" si="13"/>
        <v>0</v>
      </c>
      <c r="O211" s="79">
        <f t="shared" si="14"/>
        <v>0</v>
      </c>
      <c r="P211" s="79">
        <f t="shared" si="15"/>
        <v>0</v>
      </c>
      <c r="Q211" s="79">
        <f t="shared" si="16"/>
        <v>0</v>
      </c>
      <c r="R211" s="79">
        <f t="shared" si="17"/>
        <v>0</v>
      </c>
      <c r="S211" s="94" t="str">
        <f>IFERROR(VLOOKUP(G211,'Company Key'!A$8:C$19,2,FALSE)," ")</f>
        <v xml:space="preserve"> </v>
      </c>
      <c r="T211" s="43"/>
      <c r="U211" s="43" t="str">
        <f t="shared" si="18"/>
        <v>,   / :  []</v>
      </c>
    </row>
    <row r="212" spans="1:21" ht="15" x14ac:dyDescent="0.25">
      <c r="A212" s="167"/>
      <c r="B212" s="167" t="str">
        <f>IFERROR(VLOOKUP(A212,'NETL Codes'!$A$1:$B$49,2,FALSE),"")</f>
        <v/>
      </c>
      <c r="C212" s="167"/>
      <c r="D212" s="167"/>
      <c r="E212" s="167"/>
      <c r="F212" s="166" t="s">
        <v>232</v>
      </c>
      <c r="G212" s="167"/>
      <c r="H212" s="168"/>
      <c r="I212" s="169"/>
      <c r="J212" s="169"/>
      <c r="K212" s="170"/>
      <c r="L212" s="78">
        <f t="shared" si="11"/>
        <v>0</v>
      </c>
      <c r="M212" s="79">
        <f t="shared" si="12"/>
        <v>0</v>
      </c>
      <c r="N212" s="79">
        <f t="shared" si="13"/>
        <v>0</v>
      </c>
      <c r="O212" s="79">
        <f t="shared" si="14"/>
        <v>0</v>
      </c>
      <c r="P212" s="79">
        <f t="shared" si="15"/>
        <v>0</v>
      </c>
      <c r="Q212" s="79">
        <f t="shared" si="16"/>
        <v>0</v>
      </c>
      <c r="R212" s="79">
        <f t="shared" si="17"/>
        <v>0</v>
      </c>
      <c r="S212" s="94" t="str">
        <f>IFERROR(VLOOKUP(G212,'Company Key'!A$8:C$19,2,FALSE)," ")</f>
        <v xml:space="preserve"> </v>
      </c>
      <c r="T212" s="43"/>
      <c r="U212" s="43" t="str">
        <f t="shared" si="18"/>
        <v>,   / :  []</v>
      </c>
    </row>
    <row r="213" spans="1:21" ht="15" x14ac:dyDescent="0.25">
      <c r="A213" s="167"/>
      <c r="B213" s="167" t="str">
        <f>IFERROR(VLOOKUP(A213,'NETL Codes'!$A$1:$B$49,2,FALSE),"")</f>
        <v/>
      </c>
      <c r="C213" s="167"/>
      <c r="D213" s="167"/>
      <c r="E213" s="167"/>
      <c r="F213" s="166" t="s">
        <v>232</v>
      </c>
      <c r="G213" s="167"/>
      <c r="H213" s="168"/>
      <c r="I213" s="169"/>
      <c r="J213" s="169"/>
      <c r="K213" s="170"/>
      <c r="L213" s="78">
        <f t="shared" si="11"/>
        <v>0</v>
      </c>
      <c r="M213" s="79">
        <f t="shared" si="12"/>
        <v>0</v>
      </c>
      <c r="N213" s="79">
        <f t="shared" si="13"/>
        <v>0</v>
      </c>
      <c r="O213" s="79">
        <f t="shared" si="14"/>
        <v>0</v>
      </c>
      <c r="P213" s="79">
        <f t="shared" si="15"/>
        <v>0</v>
      </c>
      <c r="Q213" s="79">
        <f t="shared" si="16"/>
        <v>0</v>
      </c>
      <c r="R213" s="79">
        <f t="shared" si="17"/>
        <v>0</v>
      </c>
      <c r="S213" s="94" t="str">
        <f>IFERROR(VLOOKUP(G213,'Company Key'!A$8:C$19,2,FALSE)," ")</f>
        <v xml:space="preserve"> </v>
      </c>
      <c r="T213" s="43"/>
      <c r="U213" s="43" t="str">
        <f t="shared" si="18"/>
        <v>,   / :  []</v>
      </c>
    </row>
    <row r="214" spans="1:21" ht="15" x14ac:dyDescent="0.25">
      <c r="A214" s="167"/>
      <c r="B214" s="167" t="str">
        <f>IFERROR(VLOOKUP(A214,'NETL Codes'!$A$1:$B$49,2,FALSE),"")</f>
        <v/>
      </c>
      <c r="C214" s="167"/>
      <c r="D214" s="167"/>
      <c r="E214" s="167"/>
      <c r="F214" s="166" t="s">
        <v>232</v>
      </c>
      <c r="G214" s="167"/>
      <c r="H214" s="168"/>
      <c r="I214" s="169"/>
      <c r="J214" s="169"/>
      <c r="K214" s="170"/>
      <c r="L214" s="78">
        <f t="shared" si="11"/>
        <v>0</v>
      </c>
      <c r="M214" s="79">
        <f t="shared" si="12"/>
        <v>0</v>
      </c>
      <c r="N214" s="79">
        <f t="shared" si="13"/>
        <v>0</v>
      </c>
      <c r="O214" s="79">
        <f t="shared" si="14"/>
        <v>0</v>
      </c>
      <c r="P214" s="79">
        <f t="shared" si="15"/>
        <v>0</v>
      </c>
      <c r="Q214" s="79">
        <f t="shared" si="16"/>
        <v>0</v>
      </c>
      <c r="R214" s="79">
        <f t="shared" si="17"/>
        <v>0</v>
      </c>
      <c r="S214" s="94" t="str">
        <f>IFERROR(VLOOKUP(G214,'Company Key'!A$8:C$19,2,FALSE)," ")</f>
        <v xml:space="preserve"> </v>
      </c>
      <c r="T214" s="43"/>
      <c r="U214" s="43" t="str">
        <f t="shared" si="18"/>
        <v>,   / :  []</v>
      </c>
    </row>
    <row r="215" spans="1:21" ht="15" x14ac:dyDescent="0.25">
      <c r="A215" s="167"/>
      <c r="B215" s="167" t="str">
        <f>IFERROR(VLOOKUP(A215,'NETL Codes'!$A$1:$B$49,2,FALSE),"")</f>
        <v/>
      </c>
      <c r="C215" s="167"/>
      <c r="D215" s="167"/>
      <c r="E215" s="167"/>
      <c r="F215" s="166" t="s">
        <v>232</v>
      </c>
      <c r="G215" s="167"/>
      <c r="H215" s="168"/>
      <c r="I215" s="169"/>
      <c r="J215" s="169"/>
      <c r="K215" s="170"/>
      <c r="L215" s="78">
        <f t="shared" si="11"/>
        <v>0</v>
      </c>
      <c r="M215" s="79">
        <f t="shared" si="12"/>
        <v>0</v>
      </c>
      <c r="N215" s="79">
        <f t="shared" si="13"/>
        <v>0</v>
      </c>
      <c r="O215" s="79">
        <f t="shared" si="14"/>
        <v>0</v>
      </c>
      <c r="P215" s="79">
        <f t="shared" si="15"/>
        <v>0</v>
      </c>
      <c r="Q215" s="79">
        <f t="shared" si="16"/>
        <v>0</v>
      </c>
      <c r="R215" s="79">
        <f t="shared" si="17"/>
        <v>0</v>
      </c>
      <c r="S215" s="94" t="str">
        <f>IFERROR(VLOOKUP(G215,'Company Key'!A$8:C$19,2,FALSE)," ")</f>
        <v xml:space="preserve"> </v>
      </c>
      <c r="T215" s="43"/>
      <c r="U215" s="43" t="str">
        <f t="shared" si="18"/>
        <v>,   / :  []</v>
      </c>
    </row>
    <row r="216" spans="1:21" ht="15" x14ac:dyDescent="0.25">
      <c r="A216" s="167"/>
      <c r="B216" s="167" t="str">
        <f>IFERROR(VLOOKUP(A216,'NETL Codes'!$A$1:$B$49,2,FALSE),"")</f>
        <v/>
      </c>
      <c r="C216" s="167"/>
      <c r="D216" s="167"/>
      <c r="E216" s="167"/>
      <c r="F216" s="166" t="s">
        <v>232</v>
      </c>
      <c r="G216" s="167"/>
      <c r="H216" s="168"/>
      <c r="I216" s="169"/>
      <c r="J216" s="169"/>
      <c r="K216" s="170"/>
      <c r="L216" s="78">
        <f t="shared" si="11"/>
        <v>0</v>
      </c>
      <c r="M216" s="79">
        <f t="shared" si="12"/>
        <v>0</v>
      </c>
      <c r="N216" s="79">
        <f t="shared" si="13"/>
        <v>0</v>
      </c>
      <c r="O216" s="79">
        <f t="shared" si="14"/>
        <v>0</v>
      </c>
      <c r="P216" s="79">
        <f t="shared" si="15"/>
        <v>0</v>
      </c>
      <c r="Q216" s="79">
        <f t="shared" si="16"/>
        <v>0</v>
      </c>
      <c r="R216" s="79">
        <f t="shared" si="17"/>
        <v>0</v>
      </c>
      <c r="S216" s="94" t="str">
        <f>IFERROR(VLOOKUP(G216,'Company Key'!A$8:C$19,2,FALSE)," ")</f>
        <v xml:space="preserve"> </v>
      </c>
      <c r="T216" s="43"/>
      <c r="U216" s="43" t="str">
        <f t="shared" si="18"/>
        <v>,   / :  []</v>
      </c>
    </row>
    <row r="217" spans="1:21" ht="15" x14ac:dyDescent="0.25">
      <c r="A217" s="167"/>
      <c r="B217" s="167" t="str">
        <f>IFERROR(VLOOKUP(A217,'NETL Codes'!$A$1:$B$49,2,FALSE),"")</f>
        <v/>
      </c>
      <c r="C217" s="167"/>
      <c r="D217" s="167"/>
      <c r="E217" s="167"/>
      <c r="F217" s="166" t="s">
        <v>232</v>
      </c>
      <c r="G217" s="167"/>
      <c r="H217" s="168"/>
      <c r="I217" s="169"/>
      <c r="J217" s="169"/>
      <c r="K217" s="170"/>
      <c r="L217" s="78">
        <f t="shared" si="11"/>
        <v>0</v>
      </c>
      <c r="M217" s="79">
        <f t="shared" si="12"/>
        <v>0</v>
      </c>
      <c r="N217" s="79">
        <f t="shared" si="13"/>
        <v>0</v>
      </c>
      <c r="O217" s="79">
        <f t="shared" si="14"/>
        <v>0</v>
      </c>
      <c r="P217" s="79">
        <f t="shared" si="15"/>
        <v>0</v>
      </c>
      <c r="Q217" s="79">
        <f t="shared" si="16"/>
        <v>0</v>
      </c>
      <c r="R217" s="79">
        <f t="shared" si="17"/>
        <v>0</v>
      </c>
      <c r="S217" s="94" t="str">
        <f>IFERROR(VLOOKUP(G217,'Company Key'!A$8:C$19,2,FALSE)," ")</f>
        <v xml:space="preserve"> </v>
      </c>
      <c r="T217" s="43"/>
      <c r="U217" s="43" t="str">
        <f t="shared" si="18"/>
        <v>,   / :  []</v>
      </c>
    </row>
    <row r="218" spans="1:21" ht="15" x14ac:dyDescent="0.25">
      <c r="A218" s="167"/>
      <c r="B218" s="167" t="str">
        <f>IFERROR(VLOOKUP(A218,'NETL Codes'!$A$1:$B$49,2,FALSE),"")</f>
        <v/>
      </c>
      <c r="C218" s="167"/>
      <c r="D218" s="167"/>
      <c r="E218" s="167"/>
      <c r="F218" s="166" t="s">
        <v>232</v>
      </c>
      <c r="G218" s="167"/>
      <c r="H218" s="168"/>
      <c r="I218" s="169"/>
      <c r="J218" s="169"/>
      <c r="K218" s="170"/>
      <c r="L218" s="78">
        <f t="shared" si="11"/>
        <v>0</v>
      </c>
      <c r="M218" s="79">
        <f t="shared" si="12"/>
        <v>0</v>
      </c>
      <c r="N218" s="79">
        <f t="shared" si="13"/>
        <v>0</v>
      </c>
      <c r="O218" s="79">
        <f t="shared" si="14"/>
        <v>0</v>
      </c>
      <c r="P218" s="79">
        <f t="shared" si="15"/>
        <v>0</v>
      </c>
      <c r="Q218" s="79">
        <f t="shared" si="16"/>
        <v>0</v>
      </c>
      <c r="R218" s="79">
        <f t="shared" si="17"/>
        <v>0</v>
      </c>
      <c r="S218" s="94" t="str">
        <f>IFERROR(VLOOKUP(G218,'Company Key'!A$8:C$19,2,FALSE)," ")</f>
        <v xml:space="preserve"> </v>
      </c>
      <c r="T218" s="43"/>
      <c r="U218" s="43" t="str">
        <f t="shared" si="18"/>
        <v>,   / :  []</v>
      </c>
    </row>
    <row r="219" spans="1:21" ht="15" x14ac:dyDescent="0.25">
      <c r="A219" s="167"/>
      <c r="B219" s="167" t="str">
        <f>IFERROR(VLOOKUP(A219,'NETL Codes'!$A$1:$B$49,2,FALSE),"")</f>
        <v/>
      </c>
      <c r="C219" s="167"/>
      <c r="D219" s="167"/>
      <c r="E219" s="167"/>
      <c r="F219" s="166" t="s">
        <v>232</v>
      </c>
      <c r="G219" s="167"/>
      <c r="H219" s="168"/>
      <c r="I219" s="169"/>
      <c r="J219" s="169"/>
      <c r="K219" s="170"/>
      <c r="L219" s="78">
        <f t="shared" si="11"/>
        <v>0</v>
      </c>
      <c r="M219" s="79">
        <f t="shared" si="12"/>
        <v>0</v>
      </c>
      <c r="N219" s="79">
        <f t="shared" si="13"/>
        <v>0</v>
      </c>
      <c r="O219" s="79">
        <f t="shared" si="14"/>
        <v>0</v>
      </c>
      <c r="P219" s="79">
        <f t="shared" si="15"/>
        <v>0</v>
      </c>
      <c r="Q219" s="79">
        <f t="shared" si="16"/>
        <v>0</v>
      </c>
      <c r="R219" s="79">
        <f t="shared" si="17"/>
        <v>0</v>
      </c>
      <c r="S219" s="94" t="str">
        <f>IFERROR(VLOOKUP(G219,'Company Key'!A$8:C$19,2,FALSE)," ")</f>
        <v xml:space="preserve"> </v>
      </c>
      <c r="T219" s="43"/>
      <c r="U219" s="43" t="str">
        <f t="shared" si="18"/>
        <v>,   / :  []</v>
      </c>
    </row>
    <row r="220" spans="1:21" ht="15" x14ac:dyDescent="0.25">
      <c r="A220" s="167"/>
      <c r="B220" s="167" t="str">
        <f>IFERROR(VLOOKUP(A220,'NETL Codes'!$A$1:$B$49,2,FALSE),"")</f>
        <v/>
      </c>
      <c r="C220" s="167"/>
      <c r="D220" s="167"/>
      <c r="E220" s="167"/>
      <c r="F220" s="166" t="s">
        <v>232</v>
      </c>
      <c r="G220" s="167"/>
      <c r="H220" s="168"/>
      <c r="I220" s="169"/>
      <c r="J220" s="169"/>
      <c r="K220" s="170"/>
      <c r="L220" s="78">
        <f t="shared" si="11"/>
        <v>0</v>
      </c>
      <c r="M220" s="79">
        <f t="shared" si="12"/>
        <v>0</v>
      </c>
      <c r="N220" s="79">
        <f t="shared" si="13"/>
        <v>0</v>
      </c>
      <c r="O220" s="79">
        <f t="shared" si="14"/>
        <v>0</v>
      </c>
      <c r="P220" s="79">
        <f t="shared" si="15"/>
        <v>0</v>
      </c>
      <c r="Q220" s="79">
        <f t="shared" si="16"/>
        <v>0</v>
      </c>
      <c r="R220" s="79">
        <f t="shared" si="17"/>
        <v>0</v>
      </c>
      <c r="S220" s="94" t="str">
        <f>IFERROR(VLOOKUP(G220,'Company Key'!A$8:C$19,2,FALSE)," ")</f>
        <v xml:space="preserve"> </v>
      </c>
      <c r="T220" s="43"/>
      <c r="U220" s="43" t="str">
        <f t="shared" si="18"/>
        <v>,   / :  []</v>
      </c>
    </row>
    <row r="221" spans="1:21" ht="15" x14ac:dyDescent="0.25">
      <c r="A221" s="167"/>
      <c r="B221" s="167" t="str">
        <f>IFERROR(VLOOKUP(A221,'NETL Codes'!$A$1:$B$49,2,FALSE),"")</f>
        <v/>
      </c>
      <c r="C221" s="167"/>
      <c r="D221" s="167"/>
      <c r="E221" s="167"/>
      <c r="F221" s="166" t="s">
        <v>232</v>
      </c>
      <c r="G221" s="167"/>
      <c r="H221" s="168"/>
      <c r="I221" s="169"/>
      <c r="J221" s="169"/>
      <c r="K221" s="170"/>
      <c r="L221" s="78">
        <f t="shared" si="11"/>
        <v>0</v>
      </c>
      <c r="M221" s="79">
        <f t="shared" si="12"/>
        <v>0</v>
      </c>
      <c r="N221" s="79">
        <f t="shared" si="13"/>
        <v>0</v>
      </c>
      <c r="O221" s="79">
        <f t="shared" si="14"/>
        <v>0</v>
      </c>
      <c r="P221" s="79">
        <f t="shared" si="15"/>
        <v>0</v>
      </c>
      <c r="Q221" s="79">
        <f t="shared" si="16"/>
        <v>0</v>
      </c>
      <c r="R221" s="79">
        <f t="shared" si="17"/>
        <v>0</v>
      </c>
      <c r="S221" s="94" t="str">
        <f>IFERROR(VLOOKUP(G221,'Company Key'!A$8:C$19,2,FALSE)," ")</f>
        <v xml:space="preserve"> </v>
      </c>
      <c r="T221" s="43"/>
      <c r="U221" s="43" t="str">
        <f t="shared" si="18"/>
        <v>,   / :  []</v>
      </c>
    </row>
    <row r="222" spans="1:21" ht="15" x14ac:dyDescent="0.25">
      <c r="A222" s="167"/>
      <c r="B222" s="167" t="str">
        <f>IFERROR(VLOOKUP(A222,'NETL Codes'!$A$1:$B$49,2,FALSE),"")</f>
        <v/>
      </c>
      <c r="C222" s="167"/>
      <c r="D222" s="167"/>
      <c r="E222" s="167"/>
      <c r="F222" s="166" t="s">
        <v>232</v>
      </c>
      <c r="G222" s="167"/>
      <c r="H222" s="168"/>
      <c r="I222" s="169"/>
      <c r="J222" s="169"/>
      <c r="K222" s="170"/>
      <c r="L222" s="78">
        <f t="shared" si="11"/>
        <v>0</v>
      </c>
      <c r="M222" s="79">
        <f t="shared" si="12"/>
        <v>0</v>
      </c>
      <c r="N222" s="79">
        <f t="shared" si="13"/>
        <v>0</v>
      </c>
      <c r="O222" s="79">
        <f t="shared" si="14"/>
        <v>0</v>
      </c>
      <c r="P222" s="79">
        <f t="shared" si="15"/>
        <v>0</v>
      </c>
      <c r="Q222" s="79">
        <f t="shared" si="16"/>
        <v>0</v>
      </c>
      <c r="R222" s="79">
        <f t="shared" si="17"/>
        <v>0</v>
      </c>
      <c r="S222" s="94" t="str">
        <f>IFERROR(VLOOKUP(G222,'Company Key'!A$8:C$19,2,FALSE)," ")</f>
        <v xml:space="preserve"> </v>
      </c>
      <c r="T222" s="43"/>
      <c r="U222" s="43" t="str">
        <f t="shared" si="18"/>
        <v>,   / :  []</v>
      </c>
    </row>
    <row r="223" spans="1:21" ht="15" x14ac:dyDescent="0.25">
      <c r="A223" s="167"/>
      <c r="B223" s="167" t="str">
        <f>IFERROR(VLOOKUP(A223,'NETL Codes'!$A$1:$B$49,2,FALSE),"")</f>
        <v/>
      </c>
      <c r="C223" s="167"/>
      <c r="D223" s="167"/>
      <c r="E223" s="167"/>
      <c r="F223" s="166" t="s">
        <v>232</v>
      </c>
      <c r="G223" s="167"/>
      <c r="H223" s="168"/>
      <c r="I223" s="169"/>
      <c r="J223" s="169"/>
      <c r="K223" s="170"/>
      <c r="L223" s="78">
        <f t="shared" si="11"/>
        <v>0</v>
      </c>
      <c r="M223" s="79">
        <f t="shared" si="12"/>
        <v>0</v>
      </c>
      <c r="N223" s="79">
        <f t="shared" si="13"/>
        <v>0</v>
      </c>
      <c r="O223" s="79">
        <f t="shared" si="14"/>
        <v>0</v>
      </c>
      <c r="P223" s="79">
        <f t="shared" si="15"/>
        <v>0</v>
      </c>
      <c r="Q223" s="79">
        <f t="shared" si="16"/>
        <v>0</v>
      </c>
      <c r="R223" s="79">
        <f t="shared" si="17"/>
        <v>0</v>
      </c>
      <c r="S223" s="94" t="str">
        <f>IFERROR(VLOOKUP(G223,'Company Key'!A$8:C$19,2,FALSE)," ")</f>
        <v xml:space="preserve"> </v>
      </c>
      <c r="T223" s="43"/>
      <c r="U223" s="43" t="str">
        <f t="shared" si="18"/>
        <v>,   / :  []</v>
      </c>
    </row>
    <row r="224" spans="1:21" ht="15" x14ac:dyDescent="0.25">
      <c r="A224" s="167"/>
      <c r="B224" s="167" t="str">
        <f>IFERROR(VLOOKUP(A224,'NETL Codes'!$A$1:$B$49,2,FALSE),"")</f>
        <v/>
      </c>
      <c r="C224" s="167"/>
      <c r="D224" s="167"/>
      <c r="E224" s="167"/>
      <c r="F224" s="166" t="s">
        <v>232</v>
      </c>
      <c r="G224" s="167"/>
      <c r="H224" s="168"/>
      <c r="I224" s="169"/>
      <c r="J224" s="169"/>
      <c r="K224" s="170"/>
      <c r="L224" s="78">
        <f t="shared" si="11"/>
        <v>0</v>
      </c>
      <c r="M224" s="79">
        <f t="shared" si="12"/>
        <v>0</v>
      </c>
      <c r="N224" s="79">
        <f t="shared" si="13"/>
        <v>0</v>
      </c>
      <c r="O224" s="79">
        <f t="shared" si="14"/>
        <v>0</v>
      </c>
      <c r="P224" s="79">
        <f t="shared" si="15"/>
        <v>0</v>
      </c>
      <c r="Q224" s="79">
        <f t="shared" si="16"/>
        <v>0</v>
      </c>
      <c r="R224" s="79">
        <f t="shared" si="17"/>
        <v>0</v>
      </c>
      <c r="S224" s="94" t="str">
        <f>IFERROR(VLOOKUP(G224,'Company Key'!A$8:C$19,2,FALSE)," ")</f>
        <v xml:space="preserve"> </v>
      </c>
      <c r="T224" s="43"/>
      <c r="U224" s="43" t="str">
        <f t="shared" si="18"/>
        <v>,   / :  []</v>
      </c>
    </row>
    <row r="225" spans="1:21" ht="15" x14ac:dyDescent="0.25">
      <c r="A225" s="167"/>
      <c r="B225" s="167" t="str">
        <f>IFERROR(VLOOKUP(A225,'NETL Codes'!$A$1:$B$49,2,FALSE),"")</f>
        <v/>
      </c>
      <c r="C225" s="167"/>
      <c r="D225" s="167"/>
      <c r="E225" s="167"/>
      <c r="F225" s="166" t="s">
        <v>232</v>
      </c>
      <c r="G225" s="167"/>
      <c r="H225" s="168"/>
      <c r="I225" s="169"/>
      <c r="J225" s="169"/>
      <c r="K225" s="170"/>
      <c r="L225" s="78">
        <f t="shared" si="11"/>
        <v>0</v>
      </c>
      <c r="M225" s="79">
        <f t="shared" si="12"/>
        <v>0</v>
      </c>
      <c r="N225" s="79">
        <f t="shared" si="13"/>
        <v>0</v>
      </c>
      <c r="O225" s="79">
        <f t="shared" si="14"/>
        <v>0</v>
      </c>
      <c r="P225" s="79">
        <f t="shared" si="15"/>
        <v>0</v>
      </c>
      <c r="Q225" s="79">
        <f t="shared" si="16"/>
        <v>0</v>
      </c>
      <c r="R225" s="79">
        <f t="shared" si="17"/>
        <v>0</v>
      </c>
      <c r="S225" s="94" t="str">
        <f>IFERROR(VLOOKUP(G225,'Company Key'!A$8:C$19,2,FALSE)," ")</f>
        <v xml:space="preserve"> </v>
      </c>
      <c r="T225" s="43"/>
      <c r="U225" s="43" t="str">
        <f t="shared" si="18"/>
        <v>,   / :  []</v>
      </c>
    </row>
    <row r="226" spans="1:21" ht="15" x14ac:dyDescent="0.25">
      <c r="A226" s="167"/>
      <c r="B226" s="167" t="str">
        <f>IFERROR(VLOOKUP(A226,'NETL Codes'!$A$1:$B$49,2,FALSE),"")</f>
        <v/>
      </c>
      <c r="C226" s="167"/>
      <c r="D226" s="167"/>
      <c r="E226" s="167"/>
      <c r="F226" s="166" t="s">
        <v>232</v>
      </c>
      <c r="G226" s="167"/>
      <c r="H226" s="168"/>
      <c r="I226" s="169"/>
      <c r="J226" s="169"/>
      <c r="K226" s="170"/>
      <c r="L226" s="78">
        <f t="shared" si="11"/>
        <v>0</v>
      </c>
      <c r="M226" s="79">
        <f t="shared" si="12"/>
        <v>0</v>
      </c>
      <c r="N226" s="79">
        <f t="shared" si="13"/>
        <v>0</v>
      </c>
      <c r="O226" s="79">
        <f t="shared" si="14"/>
        <v>0</v>
      </c>
      <c r="P226" s="79">
        <f t="shared" si="15"/>
        <v>0</v>
      </c>
      <c r="Q226" s="79">
        <f t="shared" si="16"/>
        <v>0</v>
      </c>
      <c r="R226" s="79">
        <f t="shared" si="17"/>
        <v>0</v>
      </c>
      <c r="S226" s="94" t="str">
        <f>IFERROR(VLOOKUP(G226,'Company Key'!A$8:C$19,2,FALSE)," ")</f>
        <v xml:space="preserve"> </v>
      </c>
      <c r="T226" s="43"/>
      <c r="U226" s="43" t="str">
        <f t="shared" si="18"/>
        <v>,   / :  []</v>
      </c>
    </row>
    <row r="227" spans="1:21" ht="15" x14ac:dyDescent="0.25">
      <c r="A227" s="167"/>
      <c r="B227" s="167" t="str">
        <f>IFERROR(VLOOKUP(A227,'NETL Codes'!$A$1:$B$49,2,FALSE),"")</f>
        <v/>
      </c>
      <c r="C227" s="167"/>
      <c r="D227" s="167"/>
      <c r="E227" s="167"/>
      <c r="F227" s="166" t="s">
        <v>232</v>
      </c>
      <c r="G227" s="167"/>
      <c r="H227" s="168"/>
      <c r="I227" s="169"/>
      <c r="J227" s="169"/>
      <c r="K227" s="170"/>
      <c r="L227" s="78">
        <f t="shared" si="11"/>
        <v>0</v>
      </c>
      <c r="M227" s="79">
        <f t="shared" si="12"/>
        <v>0</v>
      </c>
      <c r="N227" s="79">
        <f t="shared" si="13"/>
        <v>0</v>
      </c>
      <c r="O227" s="79">
        <f t="shared" si="14"/>
        <v>0</v>
      </c>
      <c r="P227" s="79">
        <f t="shared" si="15"/>
        <v>0</v>
      </c>
      <c r="Q227" s="79">
        <f t="shared" si="16"/>
        <v>0</v>
      </c>
      <c r="R227" s="79">
        <f t="shared" si="17"/>
        <v>0</v>
      </c>
      <c r="S227" s="94" t="str">
        <f>IFERROR(VLOOKUP(G227,'Company Key'!A$8:C$19,2,FALSE)," ")</f>
        <v xml:space="preserve"> </v>
      </c>
      <c r="T227" s="43"/>
      <c r="U227" s="43" t="str">
        <f t="shared" si="18"/>
        <v>,   / :  []</v>
      </c>
    </row>
    <row r="228" spans="1:21" ht="15" x14ac:dyDescent="0.25">
      <c r="A228" s="167"/>
      <c r="B228" s="167" t="str">
        <f>IFERROR(VLOOKUP(A228,'NETL Codes'!$A$1:$B$49,2,FALSE),"")</f>
        <v/>
      </c>
      <c r="C228" s="167"/>
      <c r="D228" s="167"/>
      <c r="E228" s="167"/>
      <c r="F228" s="166" t="s">
        <v>232</v>
      </c>
      <c r="G228" s="167"/>
      <c r="H228" s="168"/>
      <c r="I228" s="169"/>
      <c r="J228" s="169"/>
      <c r="K228" s="170"/>
      <c r="L228" s="78">
        <f t="shared" si="11"/>
        <v>0</v>
      </c>
      <c r="M228" s="79">
        <f t="shared" si="12"/>
        <v>0</v>
      </c>
      <c r="N228" s="79">
        <f t="shared" si="13"/>
        <v>0</v>
      </c>
      <c r="O228" s="79">
        <f t="shared" si="14"/>
        <v>0</v>
      </c>
      <c r="P228" s="79">
        <f t="shared" si="15"/>
        <v>0</v>
      </c>
      <c r="Q228" s="79">
        <f t="shared" si="16"/>
        <v>0</v>
      </c>
      <c r="R228" s="79">
        <f t="shared" si="17"/>
        <v>0</v>
      </c>
      <c r="S228" s="94" t="str">
        <f>IFERROR(VLOOKUP(G228,'Company Key'!A$8:C$19,2,FALSE)," ")</f>
        <v xml:space="preserve"> </v>
      </c>
      <c r="T228" s="43"/>
      <c r="U228" s="43" t="str">
        <f t="shared" si="18"/>
        <v>,   / :  []</v>
      </c>
    </row>
    <row r="229" spans="1:21" ht="15" x14ac:dyDescent="0.25">
      <c r="A229" s="167"/>
      <c r="B229" s="167" t="str">
        <f>IFERROR(VLOOKUP(A229,'NETL Codes'!$A$1:$B$49,2,FALSE),"")</f>
        <v/>
      </c>
      <c r="C229" s="167"/>
      <c r="D229" s="167"/>
      <c r="E229" s="167"/>
      <c r="F229" s="166" t="s">
        <v>232</v>
      </c>
      <c r="G229" s="167"/>
      <c r="H229" s="168"/>
      <c r="I229" s="169"/>
      <c r="J229" s="169"/>
      <c r="K229" s="170"/>
      <c r="L229" s="78">
        <f t="shared" si="11"/>
        <v>0</v>
      </c>
      <c r="M229" s="79">
        <f t="shared" si="12"/>
        <v>0</v>
      </c>
      <c r="N229" s="79">
        <f t="shared" si="13"/>
        <v>0</v>
      </c>
      <c r="O229" s="79">
        <f t="shared" si="14"/>
        <v>0</v>
      </c>
      <c r="P229" s="79">
        <f t="shared" si="15"/>
        <v>0</v>
      </c>
      <c r="Q229" s="79">
        <f t="shared" si="16"/>
        <v>0</v>
      </c>
      <c r="R229" s="79">
        <f t="shared" si="17"/>
        <v>0</v>
      </c>
      <c r="S229" s="94" t="str">
        <f>IFERROR(VLOOKUP(G229,'Company Key'!A$8:C$19,2,FALSE)," ")</f>
        <v xml:space="preserve"> </v>
      </c>
      <c r="T229" s="43"/>
      <c r="U229" s="43" t="str">
        <f t="shared" si="18"/>
        <v>,   / :  []</v>
      </c>
    </row>
    <row r="230" spans="1:21" ht="15" x14ac:dyDescent="0.25">
      <c r="A230" s="167"/>
      <c r="B230" s="167" t="str">
        <f>IFERROR(VLOOKUP(A230,'NETL Codes'!$A$1:$B$49,2,FALSE),"")</f>
        <v/>
      </c>
      <c r="C230" s="167"/>
      <c r="D230" s="167"/>
      <c r="E230" s="167"/>
      <c r="F230" s="166" t="s">
        <v>232</v>
      </c>
      <c r="G230" s="167"/>
      <c r="H230" s="168"/>
      <c r="I230" s="169"/>
      <c r="J230" s="169"/>
      <c r="K230" s="170"/>
      <c r="L230" s="78">
        <f t="shared" si="11"/>
        <v>0</v>
      </c>
      <c r="M230" s="79">
        <f t="shared" si="12"/>
        <v>0</v>
      </c>
      <c r="N230" s="79">
        <f t="shared" si="13"/>
        <v>0</v>
      </c>
      <c r="O230" s="79">
        <f t="shared" si="14"/>
        <v>0</v>
      </c>
      <c r="P230" s="79">
        <f t="shared" si="15"/>
        <v>0</v>
      </c>
      <c r="Q230" s="79">
        <f t="shared" si="16"/>
        <v>0</v>
      </c>
      <c r="R230" s="79">
        <f t="shared" si="17"/>
        <v>0</v>
      </c>
      <c r="S230" s="94" t="str">
        <f>IFERROR(VLOOKUP(G230,'Company Key'!A$8:C$19,2,FALSE)," ")</f>
        <v xml:space="preserve"> </v>
      </c>
      <c r="T230" s="43"/>
      <c r="U230" s="43" t="str">
        <f t="shared" si="18"/>
        <v>,   / :  []</v>
      </c>
    </row>
    <row r="231" spans="1:21" ht="15" x14ac:dyDescent="0.25">
      <c r="A231" s="167"/>
      <c r="B231" s="167" t="str">
        <f>IFERROR(VLOOKUP(A231,'NETL Codes'!$A$1:$B$49,2,FALSE),"")</f>
        <v/>
      </c>
      <c r="C231" s="167"/>
      <c r="D231" s="167"/>
      <c r="E231" s="167"/>
      <c r="F231" s="166" t="s">
        <v>232</v>
      </c>
      <c r="G231" s="167"/>
      <c r="H231" s="168"/>
      <c r="I231" s="169"/>
      <c r="J231" s="169"/>
      <c r="K231" s="170"/>
      <c r="L231" s="78">
        <f t="shared" si="11"/>
        <v>0</v>
      </c>
      <c r="M231" s="79">
        <f t="shared" si="12"/>
        <v>0</v>
      </c>
      <c r="N231" s="79">
        <f t="shared" si="13"/>
        <v>0</v>
      </c>
      <c r="O231" s="79">
        <f t="shared" si="14"/>
        <v>0</v>
      </c>
      <c r="P231" s="79">
        <f t="shared" si="15"/>
        <v>0</v>
      </c>
      <c r="Q231" s="79">
        <f t="shared" si="16"/>
        <v>0</v>
      </c>
      <c r="R231" s="79">
        <f t="shared" si="17"/>
        <v>0</v>
      </c>
      <c r="S231" s="94" t="str">
        <f>IFERROR(VLOOKUP(G231,'Company Key'!A$8:C$19,2,FALSE)," ")</f>
        <v xml:space="preserve"> </v>
      </c>
      <c r="T231" s="43"/>
      <c r="U231" s="43" t="str">
        <f t="shared" si="18"/>
        <v>,   / :  []</v>
      </c>
    </row>
    <row r="232" spans="1:21" ht="15" x14ac:dyDescent="0.25">
      <c r="A232" s="167"/>
      <c r="B232" s="167" t="str">
        <f>IFERROR(VLOOKUP(A232,'NETL Codes'!$A$1:$B$49,2,FALSE),"")</f>
        <v/>
      </c>
      <c r="C232" s="167"/>
      <c r="D232" s="167"/>
      <c r="E232" s="167"/>
      <c r="F232" s="166" t="s">
        <v>232</v>
      </c>
      <c r="G232" s="167"/>
      <c r="H232" s="168"/>
      <c r="I232" s="169"/>
      <c r="J232" s="169"/>
      <c r="K232" s="170"/>
      <c r="L232" s="78">
        <f t="shared" si="11"/>
        <v>0</v>
      </c>
      <c r="M232" s="79">
        <f t="shared" si="12"/>
        <v>0</v>
      </c>
      <c r="N232" s="79">
        <f t="shared" si="13"/>
        <v>0</v>
      </c>
      <c r="O232" s="79">
        <f t="shared" si="14"/>
        <v>0</v>
      </c>
      <c r="P232" s="79">
        <f t="shared" si="15"/>
        <v>0</v>
      </c>
      <c r="Q232" s="79">
        <f t="shared" si="16"/>
        <v>0</v>
      </c>
      <c r="R232" s="79">
        <f t="shared" si="17"/>
        <v>0</v>
      </c>
      <c r="S232" s="94" t="str">
        <f>IFERROR(VLOOKUP(G232,'Company Key'!A$8:C$19,2,FALSE)," ")</f>
        <v xml:space="preserve"> </v>
      </c>
      <c r="T232" s="43"/>
      <c r="U232" s="43" t="str">
        <f t="shared" si="18"/>
        <v>,   / :  []</v>
      </c>
    </row>
    <row r="233" spans="1:21" ht="15" x14ac:dyDescent="0.25">
      <c r="A233" s="167"/>
      <c r="B233" s="167" t="str">
        <f>IFERROR(VLOOKUP(A233,'NETL Codes'!$A$1:$B$49,2,FALSE),"")</f>
        <v/>
      </c>
      <c r="C233" s="167"/>
      <c r="D233" s="167"/>
      <c r="E233" s="167"/>
      <c r="F233" s="166" t="s">
        <v>232</v>
      </c>
      <c r="G233" s="167"/>
      <c r="H233" s="168"/>
      <c r="I233" s="169"/>
      <c r="J233" s="169"/>
      <c r="K233" s="170"/>
      <c r="L233" s="78">
        <f t="shared" si="11"/>
        <v>0</v>
      </c>
      <c r="M233" s="79">
        <f t="shared" si="12"/>
        <v>0</v>
      </c>
      <c r="N233" s="79">
        <f t="shared" si="13"/>
        <v>0</v>
      </c>
      <c r="O233" s="79">
        <f t="shared" si="14"/>
        <v>0</v>
      </c>
      <c r="P233" s="79">
        <f t="shared" si="15"/>
        <v>0</v>
      </c>
      <c r="Q233" s="79">
        <f t="shared" si="16"/>
        <v>0</v>
      </c>
      <c r="R233" s="79">
        <f t="shared" si="17"/>
        <v>0</v>
      </c>
      <c r="S233" s="94" t="str">
        <f>IFERROR(VLOOKUP(G233,'Company Key'!A$8:C$19,2,FALSE)," ")</f>
        <v xml:space="preserve"> </v>
      </c>
      <c r="T233" s="43"/>
      <c r="U233" s="43" t="str">
        <f t="shared" si="18"/>
        <v>,   / :  []</v>
      </c>
    </row>
    <row r="234" spans="1:21" ht="15" x14ac:dyDescent="0.25">
      <c r="A234" s="167"/>
      <c r="B234" s="167" t="str">
        <f>IFERROR(VLOOKUP(A234,'NETL Codes'!$A$1:$B$49,2,FALSE),"")</f>
        <v/>
      </c>
      <c r="C234" s="167"/>
      <c r="D234" s="167"/>
      <c r="E234" s="167"/>
      <c r="F234" s="166" t="s">
        <v>232</v>
      </c>
      <c r="G234" s="167"/>
      <c r="H234" s="168"/>
      <c r="I234" s="169"/>
      <c r="J234" s="169"/>
      <c r="K234" s="170"/>
      <c r="L234" s="78">
        <f t="shared" si="11"/>
        <v>0</v>
      </c>
      <c r="M234" s="79">
        <f t="shared" si="12"/>
        <v>0</v>
      </c>
      <c r="N234" s="79">
        <f t="shared" si="13"/>
        <v>0</v>
      </c>
      <c r="O234" s="79">
        <f t="shared" si="14"/>
        <v>0</v>
      </c>
      <c r="P234" s="79">
        <f t="shared" si="15"/>
        <v>0</v>
      </c>
      <c r="Q234" s="79">
        <f t="shared" si="16"/>
        <v>0</v>
      </c>
      <c r="R234" s="79">
        <f t="shared" si="17"/>
        <v>0</v>
      </c>
      <c r="S234" s="94" t="str">
        <f>IFERROR(VLOOKUP(G234,'Company Key'!A$8:C$19,2,FALSE)," ")</f>
        <v xml:space="preserve"> </v>
      </c>
      <c r="T234" s="43"/>
      <c r="U234" s="43" t="str">
        <f t="shared" si="18"/>
        <v>,   / :  []</v>
      </c>
    </row>
    <row r="235" spans="1:21" ht="15" x14ac:dyDescent="0.25">
      <c r="A235" s="167"/>
      <c r="B235" s="167" t="str">
        <f>IFERROR(VLOOKUP(A235,'NETL Codes'!$A$1:$B$49,2,FALSE),"")</f>
        <v/>
      </c>
      <c r="C235" s="167"/>
      <c r="D235" s="167"/>
      <c r="E235" s="167"/>
      <c r="F235" s="166" t="s">
        <v>232</v>
      </c>
      <c r="G235" s="167"/>
      <c r="H235" s="168"/>
      <c r="I235" s="169"/>
      <c r="J235" s="169"/>
      <c r="K235" s="170"/>
      <c r="L235" s="78">
        <f t="shared" si="11"/>
        <v>0</v>
      </c>
      <c r="M235" s="79">
        <f t="shared" si="12"/>
        <v>0</v>
      </c>
      <c r="N235" s="79">
        <f t="shared" si="13"/>
        <v>0</v>
      </c>
      <c r="O235" s="79">
        <f t="shared" si="14"/>
        <v>0</v>
      </c>
      <c r="P235" s="79">
        <f t="shared" si="15"/>
        <v>0</v>
      </c>
      <c r="Q235" s="79">
        <f t="shared" si="16"/>
        <v>0</v>
      </c>
      <c r="R235" s="79">
        <f t="shared" si="17"/>
        <v>0</v>
      </c>
      <c r="S235" s="94" t="str">
        <f>IFERROR(VLOOKUP(G235,'Company Key'!A$8:C$19,2,FALSE)," ")</f>
        <v xml:space="preserve"> </v>
      </c>
      <c r="T235" s="43"/>
      <c r="U235" s="43" t="str">
        <f t="shared" si="18"/>
        <v>,   / :  []</v>
      </c>
    </row>
    <row r="236" spans="1:21" ht="15" x14ac:dyDescent="0.25">
      <c r="A236" s="167"/>
      <c r="B236" s="167" t="str">
        <f>IFERROR(VLOOKUP(A236,'NETL Codes'!$A$1:$B$49,2,FALSE),"")</f>
        <v/>
      </c>
      <c r="C236" s="167"/>
      <c r="D236" s="167"/>
      <c r="E236" s="167"/>
      <c r="F236" s="166" t="s">
        <v>232</v>
      </c>
      <c r="G236" s="167"/>
      <c r="H236" s="168"/>
      <c r="I236" s="169"/>
      <c r="J236" s="169"/>
      <c r="K236" s="170"/>
      <c r="L236" s="78">
        <f t="shared" si="11"/>
        <v>0</v>
      </c>
      <c r="M236" s="79">
        <f t="shared" si="12"/>
        <v>0</v>
      </c>
      <c r="N236" s="79">
        <f t="shared" si="13"/>
        <v>0</v>
      </c>
      <c r="O236" s="79">
        <f t="shared" si="14"/>
        <v>0</v>
      </c>
      <c r="P236" s="79">
        <f t="shared" si="15"/>
        <v>0</v>
      </c>
      <c r="Q236" s="79">
        <f t="shared" si="16"/>
        <v>0</v>
      </c>
      <c r="R236" s="79">
        <f t="shared" si="17"/>
        <v>0</v>
      </c>
      <c r="S236" s="94" t="str">
        <f>IFERROR(VLOOKUP(G236,'Company Key'!A$8:C$19,2,FALSE)," ")</f>
        <v xml:space="preserve"> </v>
      </c>
      <c r="T236" s="43"/>
      <c r="U236" s="43" t="str">
        <f t="shared" si="18"/>
        <v>,   / :  []</v>
      </c>
    </row>
    <row r="237" spans="1:21" ht="15" x14ac:dyDescent="0.25">
      <c r="A237" s="167"/>
      <c r="B237" s="167" t="str">
        <f>IFERROR(VLOOKUP(A237,'NETL Codes'!$A$1:$B$49,2,FALSE),"")</f>
        <v/>
      </c>
      <c r="C237" s="167"/>
      <c r="D237" s="167"/>
      <c r="E237" s="167"/>
      <c r="F237" s="166" t="s">
        <v>232</v>
      </c>
      <c r="G237" s="167"/>
      <c r="H237" s="168"/>
      <c r="I237" s="169"/>
      <c r="J237" s="169"/>
      <c r="K237" s="170"/>
      <c r="L237" s="78">
        <f t="shared" si="11"/>
        <v>0</v>
      </c>
      <c r="M237" s="79">
        <f t="shared" si="12"/>
        <v>0</v>
      </c>
      <c r="N237" s="79">
        <f t="shared" si="13"/>
        <v>0</v>
      </c>
      <c r="O237" s="79">
        <f t="shared" si="14"/>
        <v>0</v>
      </c>
      <c r="P237" s="79">
        <f t="shared" si="15"/>
        <v>0</v>
      </c>
      <c r="Q237" s="79">
        <f t="shared" si="16"/>
        <v>0</v>
      </c>
      <c r="R237" s="79">
        <f t="shared" si="17"/>
        <v>0</v>
      </c>
      <c r="S237" s="94" t="str">
        <f>IFERROR(VLOOKUP(G237,'Company Key'!A$8:C$19,2,FALSE)," ")</f>
        <v xml:space="preserve"> </v>
      </c>
      <c r="T237" s="43"/>
      <c r="U237" s="43" t="str">
        <f t="shared" si="18"/>
        <v>,   / :  []</v>
      </c>
    </row>
    <row r="238" spans="1:21" ht="15" x14ac:dyDescent="0.25">
      <c r="A238" s="167"/>
      <c r="B238" s="167" t="str">
        <f>IFERROR(VLOOKUP(A238,'NETL Codes'!$A$1:$B$49,2,FALSE),"")</f>
        <v/>
      </c>
      <c r="C238" s="167"/>
      <c r="D238" s="167"/>
      <c r="E238" s="167"/>
      <c r="F238" s="166" t="s">
        <v>232</v>
      </c>
      <c r="G238" s="167"/>
      <c r="H238" s="168"/>
      <c r="I238" s="169"/>
      <c r="J238" s="169"/>
      <c r="K238" s="170"/>
      <c r="L238" s="78">
        <f t="shared" si="11"/>
        <v>0</v>
      </c>
      <c r="M238" s="79">
        <f t="shared" si="12"/>
        <v>0</v>
      </c>
      <c r="N238" s="79">
        <f t="shared" si="13"/>
        <v>0</v>
      </c>
      <c r="O238" s="79">
        <f t="shared" si="14"/>
        <v>0</v>
      </c>
      <c r="P238" s="79">
        <f t="shared" si="15"/>
        <v>0</v>
      </c>
      <c r="Q238" s="79">
        <f t="shared" si="16"/>
        <v>0</v>
      </c>
      <c r="R238" s="79">
        <f t="shared" si="17"/>
        <v>0</v>
      </c>
      <c r="S238" s="94" t="str">
        <f>IFERROR(VLOOKUP(G238,'Company Key'!A$8:C$19,2,FALSE)," ")</f>
        <v xml:space="preserve"> </v>
      </c>
      <c r="T238" s="43"/>
      <c r="U238" s="43" t="str">
        <f t="shared" si="18"/>
        <v>,   / :  []</v>
      </c>
    </row>
    <row r="239" spans="1:21" ht="15" x14ac:dyDescent="0.25">
      <c r="A239" s="167"/>
      <c r="B239" s="167" t="str">
        <f>IFERROR(VLOOKUP(A239,'NETL Codes'!$A$1:$B$49,2,FALSE),"")</f>
        <v/>
      </c>
      <c r="C239" s="167"/>
      <c r="D239" s="167"/>
      <c r="E239" s="167"/>
      <c r="F239" s="166" t="s">
        <v>232</v>
      </c>
      <c r="G239" s="167"/>
      <c r="H239" s="168"/>
      <c r="I239" s="169"/>
      <c r="J239" s="169"/>
      <c r="K239" s="170"/>
      <c r="L239" s="78">
        <f t="shared" si="11"/>
        <v>0</v>
      </c>
      <c r="M239" s="79">
        <f t="shared" si="12"/>
        <v>0</v>
      </c>
      <c r="N239" s="79">
        <f t="shared" si="13"/>
        <v>0</v>
      </c>
      <c r="O239" s="79">
        <f t="shared" si="14"/>
        <v>0</v>
      </c>
      <c r="P239" s="79">
        <f t="shared" si="15"/>
        <v>0</v>
      </c>
      <c r="Q239" s="79">
        <f t="shared" si="16"/>
        <v>0</v>
      </c>
      <c r="R239" s="79">
        <f t="shared" si="17"/>
        <v>0</v>
      </c>
      <c r="S239" s="94" t="str">
        <f>IFERROR(VLOOKUP(G239,'Company Key'!A$8:C$19,2,FALSE)," ")</f>
        <v xml:space="preserve"> </v>
      </c>
      <c r="T239" s="43"/>
      <c r="U239" s="43" t="str">
        <f t="shared" si="18"/>
        <v>,   / :  []</v>
      </c>
    </row>
    <row r="240" spans="1:21" ht="15" x14ac:dyDescent="0.25">
      <c r="A240" s="167"/>
      <c r="B240" s="167" t="str">
        <f>IFERROR(VLOOKUP(A240,'NETL Codes'!$A$1:$B$49,2,FALSE),"")</f>
        <v/>
      </c>
      <c r="C240" s="167"/>
      <c r="D240" s="167"/>
      <c r="E240" s="167"/>
      <c r="F240" s="166" t="s">
        <v>232</v>
      </c>
      <c r="G240" s="167"/>
      <c r="H240" s="168"/>
      <c r="I240" s="169"/>
      <c r="J240" s="169"/>
      <c r="K240" s="170"/>
      <c r="L240" s="78">
        <f t="shared" si="11"/>
        <v>0</v>
      </c>
      <c r="M240" s="79">
        <f t="shared" si="12"/>
        <v>0</v>
      </c>
      <c r="N240" s="79">
        <f t="shared" si="13"/>
        <v>0</v>
      </c>
      <c r="O240" s="79">
        <f t="shared" si="14"/>
        <v>0</v>
      </c>
      <c r="P240" s="79">
        <f t="shared" si="15"/>
        <v>0</v>
      </c>
      <c r="Q240" s="79">
        <f t="shared" si="16"/>
        <v>0</v>
      </c>
      <c r="R240" s="79">
        <f t="shared" si="17"/>
        <v>0</v>
      </c>
      <c r="S240" s="94" t="str">
        <f>IFERROR(VLOOKUP(G240,'Company Key'!A$8:C$19,2,FALSE)," ")</f>
        <v xml:space="preserve"> </v>
      </c>
      <c r="T240" s="43"/>
      <c r="U240" s="43" t="str">
        <f t="shared" si="18"/>
        <v>,   / :  []</v>
      </c>
    </row>
    <row r="241" spans="1:21" ht="15" x14ac:dyDescent="0.25">
      <c r="A241" s="167"/>
      <c r="B241" s="167" t="str">
        <f>IFERROR(VLOOKUP(A241,'NETL Codes'!$A$1:$B$49,2,FALSE),"")</f>
        <v/>
      </c>
      <c r="C241" s="167"/>
      <c r="D241" s="167"/>
      <c r="E241" s="167"/>
      <c r="F241" s="166" t="s">
        <v>232</v>
      </c>
      <c r="G241" s="167"/>
      <c r="H241" s="168"/>
      <c r="I241" s="169"/>
      <c r="J241" s="169"/>
      <c r="K241" s="170"/>
      <c r="L241" s="78">
        <f t="shared" si="11"/>
        <v>0</v>
      </c>
      <c r="M241" s="79">
        <f t="shared" si="12"/>
        <v>0</v>
      </c>
      <c r="N241" s="79">
        <f t="shared" si="13"/>
        <v>0</v>
      </c>
      <c r="O241" s="79">
        <f t="shared" si="14"/>
        <v>0</v>
      </c>
      <c r="P241" s="79">
        <f t="shared" si="15"/>
        <v>0</v>
      </c>
      <c r="Q241" s="79">
        <f t="shared" si="16"/>
        <v>0</v>
      </c>
      <c r="R241" s="79">
        <f t="shared" si="17"/>
        <v>0</v>
      </c>
      <c r="S241" s="94" t="str">
        <f>IFERROR(VLOOKUP(G241,'Company Key'!A$8:C$19,2,FALSE)," ")</f>
        <v xml:space="preserve"> </v>
      </c>
      <c r="T241" s="43"/>
      <c r="U241" s="43" t="str">
        <f t="shared" si="18"/>
        <v>,   / :  []</v>
      </c>
    </row>
    <row r="242" spans="1:21" ht="15" x14ac:dyDescent="0.25">
      <c r="A242" s="167"/>
      <c r="B242" s="167" t="str">
        <f>IFERROR(VLOOKUP(A242,'NETL Codes'!$A$1:$B$49,2,FALSE),"")</f>
        <v/>
      </c>
      <c r="C242" s="167"/>
      <c r="D242" s="167"/>
      <c r="E242" s="167"/>
      <c r="F242" s="166" t="s">
        <v>232</v>
      </c>
      <c r="G242" s="167"/>
      <c r="H242" s="168"/>
      <c r="I242" s="169"/>
      <c r="J242" s="169"/>
      <c r="K242" s="170"/>
      <c r="L242" s="78">
        <f t="shared" si="11"/>
        <v>0</v>
      </c>
      <c r="M242" s="79">
        <f t="shared" si="12"/>
        <v>0</v>
      </c>
      <c r="N242" s="79">
        <f t="shared" si="13"/>
        <v>0</v>
      </c>
      <c r="O242" s="79">
        <f t="shared" si="14"/>
        <v>0</v>
      </c>
      <c r="P242" s="79">
        <f t="shared" si="15"/>
        <v>0</v>
      </c>
      <c r="Q242" s="79">
        <f t="shared" si="16"/>
        <v>0</v>
      </c>
      <c r="R242" s="79">
        <f t="shared" si="17"/>
        <v>0</v>
      </c>
      <c r="S242" s="94" t="str">
        <f>IFERROR(VLOOKUP(G242,'Company Key'!A$8:C$19,2,FALSE)," ")</f>
        <v xml:space="preserve"> </v>
      </c>
      <c r="T242" s="43"/>
      <c r="U242" s="43" t="str">
        <f t="shared" si="18"/>
        <v>,   / :  []</v>
      </c>
    </row>
    <row r="243" spans="1:21" ht="15" x14ac:dyDescent="0.25">
      <c r="A243" s="167"/>
      <c r="B243" s="167" t="str">
        <f>IFERROR(VLOOKUP(A243,'NETL Codes'!$A$1:$B$49,2,FALSE),"")</f>
        <v/>
      </c>
      <c r="C243" s="167"/>
      <c r="D243" s="167"/>
      <c r="E243" s="167"/>
      <c r="F243" s="166" t="s">
        <v>232</v>
      </c>
      <c r="G243" s="167"/>
      <c r="H243" s="168"/>
      <c r="I243" s="169"/>
      <c r="J243" s="169"/>
      <c r="K243" s="170"/>
      <c r="L243" s="78">
        <f t="shared" si="11"/>
        <v>0</v>
      </c>
      <c r="M243" s="79">
        <f t="shared" si="12"/>
        <v>0</v>
      </c>
      <c r="N243" s="79">
        <f t="shared" si="13"/>
        <v>0</v>
      </c>
      <c r="O243" s="79">
        <f t="shared" si="14"/>
        <v>0</v>
      </c>
      <c r="P243" s="79">
        <f t="shared" si="15"/>
        <v>0</v>
      </c>
      <c r="Q243" s="79">
        <f t="shared" si="16"/>
        <v>0</v>
      </c>
      <c r="R243" s="79">
        <f t="shared" si="17"/>
        <v>0</v>
      </c>
      <c r="S243" s="94" t="str">
        <f>IFERROR(VLOOKUP(G243,'Company Key'!A$8:C$19,2,FALSE)," ")</f>
        <v xml:space="preserve"> </v>
      </c>
      <c r="T243" s="43"/>
      <c r="U243" s="43" t="str">
        <f t="shared" si="18"/>
        <v>,   / :  []</v>
      </c>
    </row>
    <row r="244" spans="1:21" ht="15" x14ac:dyDescent="0.25">
      <c r="A244" s="167"/>
      <c r="B244" s="167" t="str">
        <f>IFERROR(VLOOKUP(A244,'NETL Codes'!$A$1:$B$49,2,FALSE),"")</f>
        <v/>
      </c>
      <c r="C244" s="167"/>
      <c r="D244" s="167"/>
      <c r="E244" s="167"/>
      <c r="F244" s="166" t="s">
        <v>232</v>
      </c>
      <c r="G244" s="167"/>
      <c r="H244" s="168"/>
      <c r="I244" s="169"/>
      <c r="J244" s="169"/>
      <c r="K244" s="170"/>
      <c r="L244" s="78">
        <f t="shared" si="11"/>
        <v>0</v>
      </c>
      <c r="M244" s="79">
        <f t="shared" si="12"/>
        <v>0</v>
      </c>
      <c r="N244" s="79">
        <f t="shared" si="13"/>
        <v>0</v>
      </c>
      <c r="O244" s="79">
        <f t="shared" si="14"/>
        <v>0</v>
      </c>
      <c r="P244" s="79">
        <f t="shared" si="15"/>
        <v>0</v>
      </c>
      <c r="Q244" s="79">
        <f t="shared" si="16"/>
        <v>0</v>
      </c>
      <c r="R244" s="79">
        <f t="shared" si="17"/>
        <v>0</v>
      </c>
      <c r="S244" s="94" t="str">
        <f>IFERROR(VLOOKUP(G244,'Company Key'!A$8:C$19,2,FALSE)," ")</f>
        <v xml:space="preserve"> </v>
      </c>
      <c r="T244" s="43"/>
      <c r="U244" s="43" t="str">
        <f t="shared" si="18"/>
        <v>,   / :  []</v>
      </c>
    </row>
    <row r="245" spans="1:21" ht="15" x14ac:dyDescent="0.25">
      <c r="A245" s="167"/>
      <c r="B245" s="167" t="str">
        <f>IFERROR(VLOOKUP(A245,'NETL Codes'!$A$1:$B$49,2,FALSE),"")</f>
        <v/>
      </c>
      <c r="C245" s="167"/>
      <c r="D245" s="167"/>
      <c r="E245" s="167"/>
      <c r="F245" s="166" t="s">
        <v>232</v>
      </c>
      <c r="G245" s="167"/>
      <c r="H245" s="168"/>
      <c r="I245" s="169"/>
      <c r="J245" s="169"/>
      <c r="K245" s="170"/>
      <c r="L245" s="78">
        <f t="shared" si="11"/>
        <v>0</v>
      </c>
      <c r="M245" s="79">
        <f t="shared" si="12"/>
        <v>0</v>
      </c>
      <c r="N245" s="79">
        <f t="shared" si="13"/>
        <v>0</v>
      </c>
      <c r="O245" s="79">
        <f t="shared" si="14"/>
        <v>0</v>
      </c>
      <c r="P245" s="79">
        <f t="shared" si="15"/>
        <v>0</v>
      </c>
      <c r="Q245" s="79">
        <f t="shared" si="16"/>
        <v>0</v>
      </c>
      <c r="R245" s="79">
        <f t="shared" si="17"/>
        <v>0</v>
      </c>
      <c r="S245" s="94" t="str">
        <f>IFERROR(VLOOKUP(G245,'Company Key'!A$8:C$19,2,FALSE)," ")</f>
        <v xml:space="preserve"> </v>
      </c>
      <c r="T245" s="43"/>
      <c r="U245" s="43" t="str">
        <f t="shared" si="18"/>
        <v>,   / :  []</v>
      </c>
    </row>
    <row r="246" spans="1:21" ht="15" x14ac:dyDescent="0.25">
      <c r="A246" s="167"/>
      <c r="B246" s="167" t="str">
        <f>IFERROR(VLOOKUP(A246,'NETL Codes'!$A$1:$B$49,2,FALSE),"")</f>
        <v/>
      </c>
      <c r="C246" s="167"/>
      <c r="D246" s="167"/>
      <c r="E246" s="167"/>
      <c r="F246" s="166" t="s">
        <v>232</v>
      </c>
      <c r="G246" s="167"/>
      <c r="H246" s="168"/>
      <c r="I246" s="169"/>
      <c r="J246" s="169"/>
      <c r="K246" s="170"/>
      <c r="L246" s="78">
        <f t="shared" si="11"/>
        <v>0</v>
      </c>
      <c r="M246" s="79">
        <f t="shared" si="12"/>
        <v>0</v>
      </c>
      <c r="N246" s="79">
        <f t="shared" si="13"/>
        <v>0</v>
      </c>
      <c r="O246" s="79">
        <f t="shared" si="14"/>
        <v>0</v>
      </c>
      <c r="P246" s="79">
        <f t="shared" si="15"/>
        <v>0</v>
      </c>
      <c r="Q246" s="79">
        <f t="shared" si="16"/>
        <v>0</v>
      </c>
      <c r="R246" s="79">
        <f t="shared" si="17"/>
        <v>0</v>
      </c>
      <c r="S246" s="94" t="str">
        <f>IFERROR(VLOOKUP(G246,'Company Key'!A$8:C$19,2,FALSE)," ")</f>
        <v xml:space="preserve"> </v>
      </c>
      <c r="T246" s="43"/>
      <c r="U246" s="43" t="str">
        <f t="shared" si="18"/>
        <v>,   / :  []</v>
      </c>
    </row>
    <row r="247" spans="1:21" ht="15" x14ac:dyDescent="0.25">
      <c r="A247" s="167"/>
      <c r="B247" s="167" t="str">
        <f>IFERROR(VLOOKUP(A247,'NETL Codes'!$A$1:$B$49,2,FALSE),"")</f>
        <v/>
      </c>
      <c r="C247" s="167"/>
      <c r="D247" s="167"/>
      <c r="E247" s="167"/>
      <c r="F247" s="166" t="s">
        <v>232</v>
      </c>
      <c r="G247" s="167"/>
      <c r="H247" s="168"/>
      <c r="I247" s="169"/>
      <c r="J247" s="169"/>
      <c r="K247" s="170"/>
      <c r="L247" s="78">
        <f t="shared" si="11"/>
        <v>0</v>
      </c>
      <c r="M247" s="79">
        <f t="shared" si="12"/>
        <v>0</v>
      </c>
      <c r="N247" s="79">
        <f t="shared" si="13"/>
        <v>0</v>
      </c>
      <c r="O247" s="79">
        <f t="shared" si="14"/>
        <v>0</v>
      </c>
      <c r="P247" s="79">
        <f t="shared" si="15"/>
        <v>0</v>
      </c>
      <c r="Q247" s="79">
        <f t="shared" si="16"/>
        <v>0</v>
      </c>
      <c r="R247" s="79">
        <f t="shared" si="17"/>
        <v>0</v>
      </c>
      <c r="S247" s="94" t="str">
        <f>IFERROR(VLOOKUP(G247,'Company Key'!A$8:C$19,2,FALSE)," ")</f>
        <v xml:space="preserve"> </v>
      </c>
      <c r="T247" s="43"/>
      <c r="U247" s="43" t="str">
        <f t="shared" si="18"/>
        <v>,   / :  []</v>
      </c>
    </row>
    <row r="248" spans="1:21" ht="15" x14ac:dyDescent="0.25">
      <c r="A248" s="167"/>
      <c r="B248" s="167" t="str">
        <f>IFERROR(VLOOKUP(A248,'NETL Codes'!$A$1:$B$49,2,FALSE),"")</f>
        <v/>
      </c>
      <c r="C248" s="167"/>
      <c r="D248" s="167"/>
      <c r="E248" s="167"/>
      <c r="F248" s="166" t="s">
        <v>232</v>
      </c>
      <c r="G248" s="167"/>
      <c r="H248" s="168"/>
      <c r="I248" s="169"/>
      <c r="J248" s="169"/>
      <c r="K248" s="170"/>
      <c r="L248" s="78">
        <f t="shared" si="11"/>
        <v>0</v>
      </c>
      <c r="M248" s="79">
        <f t="shared" si="12"/>
        <v>0</v>
      </c>
      <c r="N248" s="79">
        <f t="shared" si="13"/>
        <v>0</v>
      </c>
      <c r="O248" s="79">
        <f t="shared" si="14"/>
        <v>0</v>
      </c>
      <c r="P248" s="79">
        <f t="shared" si="15"/>
        <v>0</v>
      </c>
      <c r="Q248" s="79">
        <f t="shared" si="16"/>
        <v>0</v>
      </c>
      <c r="R248" s="79">
        <f t="shared" si="17"/>
        <v>0</v>
      </c>
      <c r="S248" s="94" t="str">
        <f>IFERROR(VLOOKUP(G248,'Company Key'!A$8:C$19,2,FALSE)," ")</f>
        <v xml:space="preserve"> </v>
      </c>
      <c r="T248" s="43"/>
      <c r="U248" s="43" t="str">
        <f t="shared" si="18"/>
        <v>,   / :  []</v>
      </c>
    </row>
    <row r="249" spans="1:21" ht="15" x14ac:dyDescent="0.25">
      <c r="A249" s="167"/>
      <c r="B249" s="167" t="str">
        <f>IFERROR(VLOOKUP(A249,'NETL Codes'!$A$1:$B$49,2,FALSE),"")</f>
        <v/>
      </c>
      <c r="C249" s="167"/>
      <c r="D249" s="167"/>
      <c r="E249" s="167"/>
      <c r="F249" s="166" t="s">
        <v>232</v>
      </c>
      <c r="G249" s="167"/>
      <c r="H249" s="168"/>
      <c r="I249" s="169"/>
      <c r="J249" s="169"/>
      <c r="K249" s="170"/>
      <c r="L249" s="78">
        <f t="shared" si="11"/>
        <v>0</v>
      </c>
      <c r="M249" s="79">
        <f t="shared" si="12"/>
        <v>0</v>
      </c>
      <c r="N249" s="79">
        <f t="shared" si="13"/>
        <v>0</v>
      </c>
      <c r="O249" s="79">
        <f t="shared" si="14"/>
        <v>0</v>
      </c>
      <c r="P249" s="79">
        <f t="shared" si="15"/>
        <v>0</v>
      </c>
      <c r="Q249" s="79">
        <f t="shared" si="16"/>
        <v>0</v>
      </c>
      <c r="R249" s="79">
        <f t="shared" si="17"/>
        <v>0</v>
      </c>
      <c r="S249" s="94" t="str">
        <f>IFERROR(VLOOKUP(G249,'Company Key'!A$8:C$19,2,FALSE)," ")</f>
        <v xml:space="preserve"> </v>
      </c>
      <c r="T249" s="43"/>
      <c r="U249" s="43" t="str">
        <f t="shared" si="18"/>
        <v>,   / :  []</v>
      </c>
    </row>
    <row r="250" spans="1:21" ht="15" x14ac:dyDescent="0.25">
      <c r="A250" s="167"/>
      <c r="B250" s="167" t="str">
        <f>IFERROR(VLOOKUP(A250,'NETL Codes'!$A$1:$B$49,2,FALSE),"")</f>
        <v/>
      </c>
      <c r="C250" s="167"/>
      <c r="D250" s="167"/>
      <c r="E250" s="167"/>
      <c r="F250" s="166" t="s">
        <v>232</v>
      </c>
      <c r="G250" s="167"/>
      <c r="H250" s="168"/>
      <c r="I250" s="169"/>
      <c r="J250" s="169"/>
      <c r="K250" s="170"/>
      <c r="L250" s="78">
        <f t="shared" si="11"/>
        <v>0</v>
      </c>
      <c r="M250" s="79">
        <f t="shared" si="12"/>
        <v>0</v>
      </c>
      <c r="N250" s="79">
        <f t="shared" si="13"/>
        <v>0</v>
      </c>
      <c r="O250" s="79">
        <f t="shared" si="14"/>
        <v>0</v>
      </c>
      <c r="P250" s="79">
        <f t="shared" si="15"/>
        <v>0</v>
      </c>
      <c r="Q250" s="79">
        <f t="shared" si="16"/>
        <v>0</v>
      </c>
      <c r="R250" s="79">
        <f t="shared" si="17"/>
        <v>0</v>
      </c>
      <c r="S250" s="94" t="str">
        <f>IFERROR(VLOOKUP(G250,'Company Key'!A$8:C$19,2,FALSE)," ")</f>
        <v xml:space="preserve"> </v>
      </c>
      <c r="T250" s="43"/>
      <c r="U250" s="43" t="str">
        <f t="shared" si="18"/>
        <v>,   / :  []</v>
      </c>
    </row>
    <row r="251" spans="1:21" ht="15" x14ac:dyDescent="0.25">
      <c r="A251" s="167"/>
      <c r="B251" s="167" t="str">
        <f>IFERROR(VLOOKUP(A251,'NETL Codes'!$A$1:$B$49,2,FALSE),"")</f>
        <v/>
      </c>
      <c r="C251" s="167"/>
      <c r="D251" s="167"/>
      <c r="E251" s="167"/>
      <c r="F251" s="166" t="s">
        <v>232</v>
      </c>
      <c r="G251" s="167"/>
      <c r="H251" s="168"/>
      <c r="I251" s="169"/>
      <c r="J251" s="169"/>
      <c r="K251" s="170"/>
      <c r="L251" s="78">
        <f t="shared" si="11"/>
        <v>0</v>
      </c>
      <c r="M251" s="79">
        <f t="shared" si="12"/>
        <v>0</v>
      </c>
      <c r="N251" s="79">
        <f t="shared" si="13"/>
        <v>0</v>
      </c>
      <c r="O251" s="79">
        <f t="shared" si="14"/>
        <v>0</v>
      </c>
      <c r="P251" s="79">
        <f t="shared" si="15"/>
        <v>0</v>
      </c>
      <c r="Q251" s="79">
        <f t="shared" si="16"/>
        <v>0</v>
      </c>
      <c r="R251" s="79">
        <f t="shared" si="17"/>
        <v>0</v>
      </c>
      <c r="S251" s="94" t="str">
        <f>IFERROR(VLOOKUP(G251,'Company Key'!A$8:C$19,2,FALSE)," ")</f>
        <v xml:space="preserve"> </v>
      </c>
      <c r="T251" s="43"/>
      <c r="U251" s="43" t="str">
        <f t="shared" si="18"/>
        <v>,   / :  []</v>
      </c>
    </row>
    <row r="252" spans="1:21" ht="15" x14ac:dyDescent="0.25">
      <c r="A252" s="167"/>
      <c r="B252" s="167" t="str">
        <f>IFERROR(VLOOKUP(A252,'NETL Codes'!$A$1:$B$49,2,FALSE),"")</f>
        <v/>
      </c>
      <c r="C252" s="167"/>
      <c r="D252" s="167"/>
      <c r="E252" s="167"/>
      <c r="F252" s="166" t="s">
        <v>232</v>
      </c>
      <c r="G252" s="167"/>
      <c r="H252" s="168"/>
      <c r="I252" s="169"/>
      <c r="J252" s="169"/>
      <c r="K252" s="170"/>
      <c r="L252" s="78">
        <f t="shared" si="11"/>
        <v>0</v>
      </c>
      <c r="M252" s="79">
        <f t="shared" si="12"/>
        <v>0</v>
      </c>
      <c r="N252" s="79">
        <f t="shared" si="13"/>
        <v>0</v>
      </c>
      <c r="O252" s="79">
        <f t="shared" si="14"/>
        <v>0</v>
      </c>
      <c r="P252" s="79">
        <f t="shared" si="15"/>
        <v>0</v>
      </c>
      <c r="Q252" s="79">
        <f t="shared" si="16"/>
        <v>0</v>
      </c>
      <c r="R252" s="79">
        <f t="shared" si="17"/>
        <v>0</v>
      </c>
      <c r="S252" s="94" t="str">
        <f>IFERROR(VLOOKUP(G252,'Company Key'!A$8:C$19,2,FALSE)," ")</f>
        <v xml:space="preserve"> </v>
      </c>
      <c r="T252" s="43"/>
      <c r="U252" s="43" t="str">
        <f t="shared" si="18"/>
        <v>,   / :  []</v>
      </c>
    </row>
    <row r="253" spans="1:21" ht="15" x14ac:dyDescent="0.25">
      <c r="A253" s="167"/>
      <c r="B253" s="167" t="str">
        <f>IFERROR(VLOOKUP(A253,'NETL Codes'!$A$1:$B$49,2,FALSE),"")</f>
        <v/>
      </c>
      <c r="C253" s="167"/>
      <c r="D253" s="167"/>
      <c r="E253" s="167"/>
      <c r="F253" s="166" t="s">
        <v>232</v>
      </c>
      <c r="G253" s="167"/>
      <c r="H253" s="168"/>
      <c r="I253" s="169"/>
      <c r="J253" s="169"/>
      <c r="K253" s="170"/>
      <c r="L253" s="78">
        <f t="shared" ref="L253" si="19">IF($I253="A",$H253,0)</f>
        <v>0</v>
      </c>
      <c r="M253" s="79">
        <f t="shared" ref="M253" si="20">IF($I253="AK",$H253,0)</f>
        <v>0</v>
      </c>
      <c r="N253" s="79">
        <f t="shared" ref="N253" si="21">IF($I253="P",$H253,0)</f>
        <v>0</v>
      </c>
      <c r="O253" s="79">
        <f t="shared" ref="O253" si="22">IF($I253="M",$H253,0)</f>
        <v>0</v>
      </c>
      <c r="P253" s="79">
        <f t="shared" ref="P253" si="23">IF($I253="R",$H253,0)</f>
        <v>0</v>
      </c>
      <c r="Q253" s="79">
        <f t="shared" ref="Q253" si="24">IF($I253="H",$H253,0)</f>
        <v>0</v>
      </c>
      <c r="R253" s="79">
        <f t="shared" ref="R253" si="25">IF($I253="O",$H253,0)</f>
        <v>0</v>
      </c>
      <c r="S253" s="94" t="str">
        <f>IFERROR(VLOOKUP(G253,'Company Key'!A$8:C$19,2,FALSE)," ")</f>
        <v xml:space="preserve"> </v>
      </c>
      <c r="T253" s="43"/>
      <c r="U253" s="43" t="str">
        <f t="shared" si="18"/>
        <v>,   / :  []</v>
      </c>
    </row>
    <row r="254" spans="1:21" ht="15" x14ac:dyDescent="0.25">
      <c r="A254" s="167"/>
      <c r="B254" s="167" t="str">
        <f>IFERROR(VLOOKUP(A254,'NETL Codes'!$A$1:$B$49,2,FALSE),"")</f>
        <v/>
      </c>
      <c r="C254" s="167"/>
      <c r="D254" s="167"/>
      <c r="E254" s="167"/>
      <c r="F254" s="166" t="s">
        <v>232</v>
      </c>
      <c r="G254" s="167"/>
      <c r="H254" s="168"/>
      <c r="I254" s="169"/>
      <c r="J254" s="169"/>
      <c r="K254" s="170"/>
      <c r="L254" s="78">
        <f t="shared" si="11"/>
        <v>0</v>
      </c>
      <c r="M254" s="79">
        <f t="shared" si="12"/>
        <v>0</v>
      </c>
      <c r="N254" s="79">
        <f t="shared" si="13"/>
        <v>0</v>
      </c>
      <c r="O254" s="79">
        <f t="shared" si="14"/>
        <v>0</v>
      </c>
      <c r="P254" s="79">
        <f t="shared" si="15"/>
        <v>0</v>
      </c>
      <c r="Q254" s="79">
        <f t="shared" si="16"/>
        <v>0</v>
      </c>
      <c r="R254" s="79">
        <f t="shared" si="17"/>
        <v>0</v>
      </c>
      <c r="S254" s="94" t="str">
        <f>IFERROR(VLOOKUP(G254,'Company Key'!A$8:C$19,2,FALSE)," ")</f>
        <v xml:space="preserve"> </v>
      </c>
      <c r="T254" s="43" t="str">
        <f>IFERROR(VLOOKUP(G254,'Company Key'!A$8:C$19,3,FALSE)," ")</f>
        <v xml:space="preserve"> </v>
      </c>
      <c r="U254" s="43" t="str">
        <f t="shared" si="18"/>
        <v>,   / :  []</v>
      </c>
    </row>
    <row r="255" spans="1:21" ht="14.25" x14ac:dyDescent="0.2">
      <c r="B255" s="77" t="str">
        <f>IFERROR(VLOOKUP(A255,'NETL Codes'!$A$1:$B$49,2,FALSE),"")</f>
        <v/>
      </c>
      <c r="F255" s="165"/>
      <c r="H255" s="33"/>
      <c r="K255" s="40"/>
      <c r="L255" s="80"/>
      <c r="M255" s="39"/>
      <c r="N255" s="39"/>
      <c r="O255" s="39"/>
      <c r="P255" s="39"/>
      <c r="Q255" s="39"/>
      <c r="R255" s="39"/>
      <c r="S255" s="9" t="str">
        <f>IFERROR(VLOOKUP(G255,'Company Key'!A$8:C$19,2,FALSE)," ")</f>
        <v xml:space="preserve"> </v>
      </c>
      <c r="T255" s="43" t="str">
        <f>IFERROR(VLOOKUP(G255,'Company Key'!A$8:C$19,3,FALSE)," ")</f>
        <v xml:space="preserve"> </v>
      </c>
      <c r="U255" s="5"/>
    </row>
    <row r="256" spans="1:21" s="11" customFormat="1" ht="17.25" x14ac:dyDescent="0.25">
      <c r="A256" s="10"/>
      <c r="B256" s="14" t="s">
        <v>142</v>
      </c>
      <c r="C256" s="75">
        <f>SUM(L256:R256)</f>
        <v>0</v>
      </c>
      <c r="F256" s="165"/>
      <c r="H256" s="33"/>
      <c r="I256" s="25"/>
      <c r="J256" s="25"/>
      <c r="K256" s="12"/>
      <c r="L256" s="75">
        <f t="shared" ref="L256:R256" si="26">SUM(L6:L255)</f>
        <v>0</v>
      </c>
      <c r="M256" s="75">
        <f t="shared" si="26"/>
        <v>0</v>
      </c>
      <c r="N256" s="75">
        <f t="shared" si="26"/>
        <v>0</v>
      </c>
      <c r="O256" s="75">
        <f t="shared" si="26"/>
        <v>0</v>
      </c>
      <c r="P256" s="75">
        <f t="shared" si="26"/>
        <v>0</v>
      </c>
      <c r="Q256" s="75">
        <f t="shared" si="26"/>
        <v>0</v>
      </c>
      <c r="R256" s="75">
        <f t="shared" si="26"/>
        <v>0</v>
      </c>
      <c r="S256" s="44"/>
      <c r="T256" s="44"/>
      <c r="U256" s="13"/>
    </row>
    <row r="257" spans="6:21" ht="14.25" x14ac:dyDescent="0.2">
      <c r="F257" s="165"/>
      <c r="H257" s="33"/>
      <c r="S257" s="5"/>
      <c r="T257" s="5"/>
      <c r="U257" s="5"/>
    </row>
    <row r="258" spans="6:21" ht="14.25" x14ac:dyDescent="0.2">
      <c r="F258" s="165"/>
      <c r="H258" s="33"/>
      <c r="S258" s="5"/>
      <c r="T258" s="5"/>
      <c r="U258" s="5"/>
    </row>
    <row r="259" spans="6:21" ht="14.25" x14ac:dyDescent="0.2">
      <c r="F259" s="165"/>
      <c r="H259" s="33"/>
      <c r="S259" s="5"/>
      <c r="T259" s="5"/>
      <c r="U259" s="5"/>
    </row>
    <row r="260" spans="6:21" ht="14.25" x14ac:dyDescent="0.2">
      <c r="F260" s="165"/>
      <c r="H260" s="33"/>
      <c r="S260" s="5"/>
      <c r="T260" s="5"/>
      <c r="U260" s="5"/>
    </row>
    <row r="261" spans="6:21" ht="14.25" x14ac:dyDescent="0.2">
      <c r="F261" s="165"/>
      <c r="H261" s="33"/>
      <c r="S261" s="5"/>
      <c r="T261" s="5"/>
      <c r="U261" s="5"/>
    </row>
    <row r="262" spans="6:21" ht="14.25" x14ac:dyDescent="0.2">
      <c r="F262" s="165"/>
      <c r="H262" s="33"/>
      <c r="S262" s="5"/>
      <c r="T262" s="5"/>
      <c r="U262" s="5"/>
    </row>
    <row r="263" spans="6:21" ht="14.25" x14ac:dyDescent="0.2">
      <c r="F263" s="165"/>
      <c r="H263" s="33"/>
      <c r="S263" s="5"/>
      <c r="T263" s="5"/>
      <c r="U263" s="5"/>
    </row>
    <row r="264" spans="6:21" ht="14.25" x14ac:dyDescent="0.2">
      <c r="F264" s="165"/>
      <c r="H264" s="33"/>
      <c r="S264" s="5"/>
      <c r="T264" s="5"/>
      <c r="U264" s="5"/>
    </row>
    <row r="265" spans="6:21" ht="14.25" x14ac:dyDescent="0.2">
      <c r="F265" s="165"/>
      <c r="H265" s="33"/>
      <c r="S265" s="5"/>
      <c r="T265" s="5"/>
      <c r="U265" s="5"/>
    </row>
    <row r="266" spans="6:21" ht="14.25" x14ac:dyDescent="0.2">
      <c r="F266" s="165"/>
      <c r="H266" s="33"/>
      <c r="S266" s="5"/>
      <c r="T266" s="5"/>
      <c r="U266" s="5"/>
    </row>
    <row r="267" spans="6:21" ht="14.25" x14ac:dyDescent="0.2">
      <c r="F267" s="165"/>
      <c r="H267" s="33"/>
      <c r="S267" s="5"/>
      <c r="T267" s="5"/>
      <c r="U267" s="5"/>
    </row>
    <row r="268" spans="6:21" ht="14.25" x14ac:dyDescent="0.2">
      <c r="F268" s="165"/>
      <c r="H268" s="33"/>
      <c r="S268" s="5"/>
      <c r="T268" s="5"/>
      <c r="U268" s="5"/>
    </row>
    <row r="269" spans="6:21" ht="14.25" x14ac:dyDescent="0.2">
      <c r="F269" s="165"/>
      <c r="H269" s="33"/>
      <c r="S269" s="5"/>
      <c r="T269" s="5"/>
      <c r="U269" s="5"/>
    </row>
    <row r="270" spans="6:21" ht="14.25" x14ac:dyDescent="0.2">
      <c r="F270" s="165"/>
      <c r="H270" s="33"/>
      <c r="S270" s="5"/>
      <c r="T270" s="5"/>
      <c r="U270" s="5"/>
    </row>
    <row r="271" spans="6:21" ht="14.25" x14ac:dyDescent="0.2">
      <c r="F271" s="165"/>
      <c r="H271" s="33"/>
      <c r="S271" s="5"/>
      <c r="T271" s="5"/>
      <c r="U271" s="5"/>
    </row>
    <row r="272" spans="6:21" ht="14.25" x14ac:dyDescent="0.2">
      <c r="F272" s="165"/>
      <c r="H272" s="33"/>
      <c r="S272" s="5"/>
      <c r="T272" s="5"/>
      <c r="U272" s="5"/>
    </row>
    <row r="273" spans="6:21" ht="14.25" x14ac:dyDescent="0.2">
      <c r="F273" s="165"/>
      <c r="H273" s="33"/>
      <c r="S273" s="5"/>
      <c r="T273" s="5"/>
      <c r="U273" s="5"/>
    </row>
    <row r="274" spans="6:21" ht="14.25" x14ac:dyDescent="0.2">
      <c r="F274" s="165"/>
      <c r="H274" s="33"/>
      <c r="S274" s="5"/>
      <c r="T274" s="5"/>
      <c r="U274" s="5"/>
    </row>
    <row r="275" spans="6:21" ht="14.25" x14ac:dyDescent="0.2">
      <c r="F275" s="165"/>
      <c r="H275" s="33"/>
      <c r="S275" s="5"/>
      <c r="T275" s="5"/>
      <c r="U275" s="5"/>
    </row>
    <row r="276" spans="6:21" ht="14.25" x14ac:dyDescent="0.2">
      <c r="F276" s="165"/>
      <c r="H276" s="33"/>
      <c r="S276" s="5"/>
      <c r="T276" s="5"/>
      <c r="U276" s="5"/>
    </row>
    <row r="277" spans="6:21" ht="14.25" x14ac:dyDescent="0.2">
      <c r="F277" s="165"/>
      <c r="H277" s="33"/>
      <c r="S277" s="5"/>
      <c r="T277" s="5"/>
      <c r="U277" s="5"/>
    </row>
    <row r="278" spans="6:21" ht="14.25" x14ac:dyDescent="0.2">
      <c r="F278" s="165"/>
      <c r="H278" s="33"/>
      <c r="S278" s="5"/>
      <c r="T278" s="5"/>
      <c r="U278" s="5"/>
    </row>
    <row r="279" spans="6:21" ht="14.25" x14ac:dyDescent="0.2">
      <c r="F279" s="165"/>
      <c r="H279" s="33"/>
      <c r="S279" s="5"/>
      <c r="T279" s="5"/>
      <c r="U279" s="5"/>
    </row>
    <row r="280" spans="6:21" ht="14.25" x14ac:dyDescent="0.2">
      <c r="F280" s="165"/>
      <c r="H280" s="33"/>
      <c r="S280" s="5"/>
      <c r="T280" s="5"/>
      <c r="U280" s="5"/>
    </row>
    <row r="281" spans="6:21" ht="14.25" x14ac:dyDescent="0.2">
      <c r="F281" s="165"/>
      <c r="H281" s="33"/>
      <c r="S281" s="5"/>
      <c r="T281" s="5"/>
      <c r="U281" s="5"/>
    </row>
    <row r="282" spans="6:21" ht="14.25" x14ac:dyDescent="0.2">
      <c r="F282" s="165"/>
      <c r="H282" s="33"/>
      <c r="S282" s="5"/>
      <c r="T282" s="5"/>
      <c r="U282" s="5"/>
    </row>
    <row r="283" spans="6:21" ht="14.25" x14ac:dyDescent="0.2">
      <c r="F283" s="165"/>
      <c r="H283" s="33"/>
      <c r="S283" s="5"/>
      <c r="T283" s="5"/>
      <c r="U283" s="5"/>
    </row>
    <row r="284" spans="6:21" ht="14.25" x14ac:dyDescent="0.2">
      <c r="F284" s="165"/>
      <c r="H284" s="33"/>
      <c r="S284" s="5"/>
      <c r="T284" s="5"/>
      <c r="U284" s="5"/>
    </row>
    <row r="285" spans="6:21" ht="14.25" x14ac:dyDescent="0.2">
      <c r="F285" s="165"/>
      <c r="H285" s="33"/>
      <c r="S285" s="5"/>
      <c r="T285" s="5"/>
      <c r="U285" s="5"/>
    </row>
    <row r="286" spans="6:21" ht="14.25" x14ac:dyDescent="0.2">
      <c r="F286" s="165"/>
      <c r="H286" s="33"/>
      <c r="S286" s="5"/>
      <c r="T286" s="5"/>
      <c r="U286" s="5"/>
    </row>
    <row r="287" spans="6:21" ht="14.25" x14ac:dyDescent="0.2">
      <c r="F287" s="165"/>
      <c r="H287" s="33"/>
      <c r="S287" s="5"/>
      <c r="T287" s="5"/>
      <c r="U287" s="5"/>
    </row>
    <row r="288" spans="6:21" ht="14.25" x14ac:dyDescent="0.2">
      <c r="F288" s="165"/>
      <c r="H288" s="33"/>
      <c r="S288" s="5"/>
      <c r="T288" s="5"/>
      <c r="U288" s="5"/>
    </row>
    <row r="289" spans="6:21" ht="14.25" x14ac:dyDescent="0.2">
      <c r="F289" s="165"/>
      <c r="H289" s="33"/>
      <c r="S289" s="5"/>
      <c r="T289" s="5"/>
      <c r="U289" s="5"/>
    </row>
    <row r="290" spans="6:21" ht="14.25" x14ac:dyDescent="0.2">
      <c r="F290" s="165"/>
      <c r="H290" s="33"/>
      <c r="S290" s="5"/>
      <c r="T290" s="5"/>
      <c r="U290" s="5"/>
    </row>
    <row r="291" spans="6:21" ht="14.25" x14ac:dyDescent="0.2">
      <c r="F291" s="165"/>
      <c r="H291" s="33"/>
      <c r="S291" s="5"/>
      <c r="T291" s="5"/>
      <c r="U291" s="5"/>
    </row>
    <row r="292" spans="6:21" ht="14.25" x14ac:dyDescent="0.2">
      <c r="F292" s="165"/>
      <c r="H292" s="33"/>
      <c r="S292" s="5"/>
      <c r="T292" s="5"/>
      <c r="U292" s="5"/>
    </row>
    <row r="293" spans="6:21" ht="14.25" x14ac:dyDescent="0.2">
      <c r="F293" s="165"/>
      <c r="H293" s="33"/>
      <c r="S293" s="5"/>
      <c r="T293" s="5"/>
      <c r="U293" s="5"/>
    </row>
    <row r="294" spans="6:21" ht="14.25" x14ac:dyDescent="0.2">
      <c r="F294" s="165"/>
      <c r="H294" s="33"/>
      <c r="S294" s="5"/>
      <c r="T294" s="5"/>
      <c r="U294" s="5"/>
    </row>
    <row r="295" spans="6:21" ht="14.25" x14ac:dyDescent="0.2">
      <c r="F295" s="165"/>
      <c r="H295" s="33"/>
      <c r="S295" s="5"/>
      <c r="T295" s="5"/>
      <c r="U295" s="5"/>
    </row>
    <row r="296" spans="6:21" ht="14.25" x14ac:dyDescent="0.2">
      <c r="F296" s="165"/>
      <c r="H296" s="33"/>
      <c r="S296" s="5"/>
      <c r="T296" s="5"/>
      <c r="U296" s="5"/>
    </row>
    <row r="297" spans="6:21" ht="14.25" x14ac:dyDescent="0.2">
      <c r="F297" s="165"/>
      <c r="H297" s="33"/>
      <c r="S297" s="5"/>
      <c r="T297" s="5"/>
      <c r="U297" s="5"/>
    </row>
    <row r="298" spans="6:21" ht="14.25" x14ac:dyDescent="0.2">
      <c r="F298" s="165"/>
      <c r="H298" s="33"/>
      <c r="S298" s="5"/>
      <c r="T298" s="5"/>
      <c r="U298" s="5"/>
    </row>
    <row r="299" spans="6:21" ht="14.25" x14ac:dyDescent="0.2">
      <c r="F299" s="165"/>
      <c r="H299" s="33"/>
      <c r="S299" s="5"/>
      <c r="T299" s="5"/>
      <c r="U299" s="5"/>
    </row>
    <row r="300" spans="6:21" ht="14.25" x14ac:dyDescent="0.2">
      <c r="F300" s="165"/>
      <c r="H300" s="33"/>
      <c r="S300" s="5"/>
      <c r="T300" s="5"/>
      <c r="U300" s="5"/>
    </row>
    <row r="301" spans="6:21" ht="14.25" x14ac:dyDescent="0.2">
      <c r="F301" s="165"/>
      <c r="H301" s="33"/>
      <c r="S301" s="5"/>
      <c r="T301" s="5"/>
      <c r="U301" s="5"/>
    </row>
    <row r="302" spans="6:21" ht="14.25" x14ac:dyDescent="0.2">
      <c r="F302" s="165"/>
      <c r="H302" s="33"/>
      <c r="S302" s="5"/>
      <c r="T302" s="5"/>
      <c r="U302" s="5"/>
    </row>
    <row r="303" spans="6:21" ht="14.25" x14ac:dyDescent="0.2">
      <c r="F303" s="165"/>
      <c r="H303" s="33"/>
      <c r="S303" s="5"/>
      <c r="T303" s="5"/>
      <c r="U303" s="5"/>
    </row>
    <row r="304" spans="6:21" ht="14.25" x14ac:dyDescent="0.2">
      <c r="F304" s="165"/>
      <c r="H304" s="33"/>
      <c r="S304" s="5"/>
      <c r="T304" s="5"/>
      <c r="U304" s="5"/>
    </row>
    <row r="305" spans="6:21" ht="14.25" x14ac:dyDescent="0.2">
      <c r="F305" s="165"/>
      <c r="H305" s="33"/>
      <c r="S305" s="5"/>
      <c r="T305" s="5"/>
      <c r="U305" s="5"/>
    </row>
    <row r="306" spans="6:21" ht="14.25" x14ac:dyDescent="0.2">
      <c r="F306" s="165"/>
      <c r="H306" s="33"/>
      <c r="S306" s="5"/>
      <c r="T306" s="5"/>
      <c r="U306" s="5"/>
    </row>
    <row r="307" spans="6:21" ht="14.25" x14ac:dyDescent="0.2">
      <c r="F307" s="165"/>
      <c r="H307" s="33"/>
      <c r="S307" s="5"/>
      <c r="T307" s="5"/>
      <c r="U307" s="5"/>
    </row>
    <row r="308" spans="6:21" ht="14.25" x14ac:dyDescent="0.2">
      <c r="F308" s="165"/>
      <c r="H308" s="33"/>
      <c r="S308" s="5"/>
      <c r="T308" s="5"/>
      <c r="U308" s="5"/>
    </row>
    <row r="309" spans="6:21" ht="14.25" x14ac:dyDescent="0.2">
      <c r="F309" s="165"/>
      <c r="H309" s="33"/>
      <c r="S309" s="5"/>
      <c r="T309" s="5"/>
      <c r="U309" s="5"/>
    </row>
    <row r="310" spans="6:21" ht="14.25" x14ac:dyDescent="0.2">
      <c r="F310" s="165"/>
      <c r="H310" s="33"/>
      <c r="S310" s="5"/>
      <c r="T310" s="5"/>
      <c r="U310" s="5"/>
    </row>
    <row r="311" spans="6:21" ht="14.25" x14ac:dyDescent="0.2">
      <c r="F311" s="165"/>
      <c r="H311" s="33"/>
      <c r="S311" s="5"/>
      <c r="T311" s="5"/>
      <c r="U311" s="5"/>
    </row>
    <row r="312" spans="6:21" ht="14.25" x14ac:dyDescent="0.2">
      <c r="F312" s="165"/>
      <c r="H312" s="33"/>
      <c r="S312" s="5"/>
      <c r="T312" s="5"/>
      <c r="U312" s="5"/>
    </row>
    <row r="313" spans="6:21" ht="14.25" x14ac:dyDescent="0.2">
      <c r="F313" s="165"/>
      <c r="H313" s="33"/>
      <c r="S313" s="5"/>
      <c r="T313" s="5"/>
      <c r="U313" s="5"/>
    </row>
    <row r="314" spans="6:21" ht="14.25" x14ac:dyDescent="0.2">
      <c r="F314" s="165"/>
      <c r="H314" s="33"/>
      <c r="S314" s="5"/>
      <c r="T314" s="5"/>
      <c r="U314" s="5"/>
    </row>
    <row r="315" spans="6:21" ht="14.25" x14ac:dyDescent="0.2">
      <c r="F315" s="165"/>
      <c r="H315" s="33"/>
      <c r="S315" s="5"/>
      <c r="T315" s="5"/>
      <c r="U315" s="5"/>
    </row>
    <row r="316" spans="6:21" ht="14.25" x14ac:dyDescent="0.2">
      <c r="F316" s="165"/>
      <c r="H316" s="33"/>
      <c r="S316" s="5"/>
      <c r="T316" s="5"/>
      <c r="U316" s="5"/>
    </row>
    <row r="317" spans="6:21" ht="14.25" x14ac:dyDescent="0.2">
      <c r="F317" s="165"/>
      <c r="H317" s="33"/>
      <c r="S317" s="5"/>
      <c r="T317" s="5"/>
      <c r="U317" s="5"/>
    </row>
    <row r="318" spans="6:21" ht="14.25" x14ac:dyDescent="0.2">
      <c r="F318" s="165"/>
      <c r="H318" s="33"/>
      <c r="S318" s="5"/>
      <c r="T318" s="5"/>
      <c r="U318" s="5"/>
    </row>
    <row r="319" spans="6:21" ht="14.25" x14ac:dyDescent="0.2">
      <c r="F319" s="165"/>
      <c r="H319" s="33"/>
      <c r="S319" s="5"/>
      <c r="T319" s="5"/>
      <c r="U319" s="5"/>
    </row>
    <row r="320" spans="6:21" ht="14.25" x14ac:dyDescent="0.2">
      <c r="F320" s="165"/>
      <c r="H320" s="33"/>
      <c r="S320" s="5"/>
      <c r="T320" s="5"/>
      <c r="U320" s="5"/>
    </row>
    <row r="321" spans="6:21" ht="14.25" x14ac:dyDescent="0.2">
      <c r="F321" s="165"/>
      <c r="H321" s="33"/>
      <c r="S321" s="5"/>
      <c r="T321" s="5"/>
      <c r="U321" s="5"/>
    </row>
    <row r="322" spans="6:21" ht="14.25" x14ac:dyDescent="0.2">
      <c r="F322" s="165"/>
      <c r="H322" s="33"/>
      <c r="S322" s="5"/>
      <c r="T322" s="5"/>
      <c r="U322" s="5"/>
    </row>
    <row r="323" spans="6:21" ht="14.25" x14ac:dyDescent="0.2">
      <c r="F323" s="165"/>
      <c r="H323" s="33"/>
      <c r="S323" s="5"/>
      <c r="T323" s="5"/>
      <c r="U323" s="5"/>
    </row>
    <row r="324" spans="6:21" ht="14.25" x14ac:dyDescent="0.2">
      <c r="F324" s="165"/>
      <c r="H324" s="33"/>
      <c r="S324" s="5"/>
      <c r="T324" s="5"/>
      <c r="U324" s="5"/>
    </row>
    <row r="325" spans="6:21" ht="14.25" x14ac:dyDescent="0.2">
      <c r="F325" s="165"/>
      <c r="H325" s="33"/>
      <c r="S325" s="5"/>
      <c r="T325" s="5"/>
      <c r="U325" s="5"/>
    </row>
    <row r="326" spans="6:21" ht="14.25" x14ac:dyDescent="0.2">
      <c r="F326" s="165"/>
      <c r="H326" s="33"/>
      <c r="S326" s="5"/>
      <c r="T326" s="5"/>
      <c r="U326" s="5"/>
    </row>
    <row r="327" spans="6:21" ht="14.25" x14ac:dyDescent="0.2">
      <c r="F327" s="165"/>
      <c r="H327" s="33"/>
      <c r="S327" s="5"/>
      <c r="T327" s="5"/>
      <c r="U327" s="5"/>
    </row>
    <row r="328" spans="6:21" x14ac:dyDescent="0.2">
      <c r="H328" s="33"/>
      <c r="S328" s="5"/>
      <c r="T328" s="5"/>
      <c r="U328" s="5"/>
    </row>
    <row r="329" spans="6:21" x14ac:dyDescent="0.2">
      <c r="H329" s="33"/>
      <c r="S329" s="5"/>
      <c r="T329" s="5"/>
      <c r="U329" s="5"/>
    </row>
    <row r="330" spans="6:21" x14ac:dyDescent="0.2">
      <c r="H330" s="33"/>
      <c r="S330" s="5"/>
      <c r="T330" s="5"/>
      <c r="U330" s="5"/>
    </row>
    <row r="331" spans="6:21" x14ac:dyDescent="0.2">
      <c r="H331" s="33"/>
      <c r="S331" s="5"/>
      <c r="T331" s="5"/>
      <c r="U331" s="5"/>
    </row>
    <row r="332" spans="6:21" x14ac:dyDescent="0.2">
      <c r="H332" s="33"/>
      <c r="S332" s="5"/>
      <c r="T332" s="5"/>
      <c r="U332" s="5"/>
    </row>
    <row r="333" spans="6:21" x14ac:dyDescent="0.2">
      <c r="H333" s="33"/>
      <c r="S333" s="5"/>
      <c r="T333" s="5"/>
      <c r="U333" s="5"/>
    </row>
    <row r="334" spans="6:21" x14ac:dyDescent="0.2">
      <c r="H334" s="33"/>
      <c r="S334" s="5"/>
      <c r="T334" s="5"/>
      <c r="U334" s="5"/>
    </row>
    <row r="335" spans="6:21" x14ac:dyDescent="0.2">
      <c r="H335" s="33"/>
      <c r="S335" s="5"/>
      <c r="T335" s="5"/>
      <c r="U335" s="5"/>
    </row>
    <row r="336" spans="6:21" x14ac:dyDescent="0.2">
      <c r="H336" s="33"/>
      <c r="S336" s="5"/>
      <c r="T336" s="5"/>
      <c r="U336" s="5"/>
    </row>
    <row r="337" spans="8:21" x14ac:dyDescent="0.2">
      <c r="H337" s="33"/>
      <c r="S337" s="5"/>
      <c r="T337" s="5"/>
      <c r="U337" s="5"/>
    </row>
    <row r="338" spans="8:21" x14ac:dyDescent="0.2">
      <c r="H338" s="33"/>
      <c r="S338" s="5"/>
      <c r="T338" s="5"/>
      <c r="U338" s="5"/>
    </row>
    <row r="339" spans="8:21" x14ac:dyDescent="0.2">
      <c r="H339" s="33"/>
      <c r="S339" s="5"/>
      <c r="T339" s="5"/>
      <c r="U339" s="5"/>
    </row>
    <row r="340" spans="8:21" x14ac:dyDescent="0.2">
      <c r="H340" s="33"/>
      <c r="S340" s="5"/>
      <c r="T340" s="5"/>
      <c r="U340" s="5"/>
    </row>
    <row r="341" spans="8:21" x14ac:dyDescent="0.2">
      <c r="H341" s="33"/>
      <c r="S341" s="5"/>
      <c r="T341" s="5"/>
      <c r="U341" s="5"/>
    </row>
    <row r="342" spans="8:21" x14ac:dyDescent="0.2">
      <c r="H342" s="33"/>
      <c r="S342" s="5"/>
      <c r="T342" s="5"/>
      <c r="U342" s="5"/>
    </row>
    <row r="343" spans="8:21" x14ac:dyDescent="0.2">
      <c r="H343" s="33"/>
      <c r="S343" s="5"/>
      <c r="T343" s="5"/>
      <c r="U343" s="5"/>
    </row>
    <row r="344" spans="8:21" x14ac:dyDescent="0.2">
      <c r="H344" s="33"/>
      <c r="S344" s="5"/>
      <c r="T344" s="5"/>
      <c r="U344" s="5"/>
    </row>
    <row r="345" spans="8:21" x14ac:dyDescent="0.2">
      <c r="H345" s="33"/>
    </row>
    <row r="346" spans="8:21" x14ac:dyDescent="0.2">
      <c r="H346" s="33"/>
    </row>
    <row r="347" spans="8:21" x14ac:dyDescent="0.2">
      <c r="H347" s="33"/>
    </row>
    <row r="348" spans="8:21" x14ac:dyDescent="0.2">
      <c r="H348" s="33"/>
    </row>
    <row r="349" spans="8:21" x14ac:dyDescent="0.2">
      <c r="H349" s="33"/>
    </row>
    <row r="350" spans="8:21" x14ac:dyDescent="0.2">
      <c r="H350" s="33"/>
    </row>
    <row r="351" spans="8:21" x14ac:dyDescent="0.2">
      <c r="H351" s="33"/>
    </row>
    <row r="352" spans="8:21" x14ac:dyDescent="0.2">
      <c r="H352" s="33"/>
    </row>
    <row r="353" spans="8:8" x14ac:dyDescent="0.2">
      <c r="H353" s="33"/>
    </row>
    <row r="354" spans="8:8" x14ac:dyDescent="0.2">
      <c r="H354" s="33"/>
    </row>
    <row r="355" spans="8:8" x14ac:dyDescent="0.2">
      <c r="H355" s="33"/>
    </row>
    <row r="356" spans="8:8" x14ac:dyDescent="0.2">
      <c r="H356" s="33"/>
    </row>
    <row r="357" spans="8:8" x14ac:dyDescent="0.2">
      <c r="H357" s="33"/>
    </row>
    <row r="358" spans="8:8" x14ac:dyDescent="0.2">
      <c r="H358" s="33"/>
    </row>
    <row r="359" spans="8:8" x14ac:dyDescent="0.2">
      <c r="H359" s="33"/>
    </row>
    <row r="360" spans="8:8" x14ac:dyDescent="0.2">
      <c r="H360" s="33"/>
    </row>
    <row r="361" spans="8:8" x14ac:dyDescent="0.2">
      <c r="H361" s="33"/>
    </row>
    <row r="362" spans="8:8" x14ac:dyDescent="0.2">
      <c r="H362" s="33"/>
    </row>
    <row r="363" spans="8:8" x14ac:dyDescent="0.2">
      <c r="H363" s="33"/>
    </row>
    <row r="364" spans="8:8" x14ac:dyDescent="0.2">
      <c r="H364" s="33"/>
    </row>
    <row r="365" spans="8:8" x14ac:dyDescent="0.2">
      <c r="H365" s="33"/>
    </row>
    <row r="366" spans="8:8" x14ac:dyDescent="0.2">
      <c r="H366" s="33"/>
    </row>
    <row r="367" spans="8:8" x14ac:dyDescent="0.2">
      <c r="H367" s="33"/>
    </row>
    <row r="368" spans="8:8" x14ac:dyDescent="0.2">
      <c r="H368" s="33"/>
    </row>
    <row r="369" spans="8:8" x14ac:dyDescent="0.2">
      <c r="H369" s="33"/>
    </row>
    <row r="370" spans="8:8" x14ac:dyDescent="0.2">
      <c r="H370" s="33"/>
    </row>
    <row r="371" spans="8:8" x14ac:dyDescent="0.2">
      <c r="H371" s="33"/>
    </row>
    <row r="372" spans="8:8" x14ac:dyDescent="0.2">
      <c r="H372" s="33"/>
    </row>
    <row r="373" spans="8:8" x14ac:dyDescent="0.2">
      <c r="H373" s="33"/>
    </row>
    <row r="374" spans="8:8" x14ac:dyDescent="0.2">
      <c r="H374" s="33"/>
    </row>
    <row r="375" spans="8:8" x14ac:dyDescent="0.2">
      <c r="H375" s="33"/>
    </row>
    <row r="376" spans="8:8" x14ac:dyDescent="0.2">
      <c r="H376" s="33"/>
    </row>
    <row r="377" spans="8:8" x14ac:dyDescent="0.2">
      <c r="H377" s="33"/>
    </row>
    <row r="378" spans="8:8" x14ac:dyDescent="0.2">
      <c r="H378" s="33"/>
    </row>
    <row r="379" spans="8:8" x14ac:dyDescent="0.2">
      <c r="H379" s="33"/>
    </row>
    <row r="380" spans="8:8" x14ac:dyDescent="0.2">
      <c r="H380" s="33"/>
    </row>
    <row r="381" spans="8:8" x14ac:dyDescent="0.2">
      <c r="H381" s="33"/>
    </row>
    <row r="382" spans="8:8" x14ac:dyDescent="0.2">
      <c r="H382" s="33"/>
    </row>
    <row r="383" spans="8:8" x14ac:dyDescent="0.2">
      <c r="H383" s="33"/>
    </row>
    <row r="384" spans="8:8" x14ac:dyDescent="0.2">
      <c r="H384" s="33"/>
    </row>
    <row r="385" spans="8:8" x14ac:dyDescent="0.2">
      <c r="H385" s="33"/>
    </row>
    <row r="386" spans="8:8" x14ac:dyDescent="0.2">
      <c r="H386" s="33"/>
    </row>
    <row r="387" spans="8:8" x14ac:dyDescent="0.2">
      <c r="H387" s="33"/>
    </row>
    <row r="388" spans="8:8" x14ac:dyDescent="0.2">
      <c r="H388" s="33"/>
    </row>
    <row r="389" spans="8:8" x14ac:dyDescent="0.2">
      <c r="H389" s="33"/>
    </row>
    <row r="390" spans="8:8" x14ac:dyDescent="0.2">
      <c r="H390" s="33"/>
    </row>
    <row r="391" spans="8:8" x14ac:dyDescent="0.2">
      <c r="H391" s="33"/>
    </row>
    <row r="392" spans="8:8" x14ac:dyDescent="0.2">
      <c r="H392" s="33"/>
    </row>
    <row r="393" spans="8:8" x14ac:dyDescent="0.2">
      <c r="H393" s="33"/>
    </row>
    <row r="394" spans="8:8" x14ac:dyDescent="0.2">
      <c r="H394" s="33"/>
    </row>
    <row r="395" spans="8:8" x14ac:dyDescent="0.2">
      <c r="H395" s="33"/>
    </row>
    <row r="396" spans="8:8" x14ac:dyDescent="0.2">
      <c r="H396" s="33"/>
    </row>
    <row r="397" spans="8:8" x14ac:dyDescent="0.2">
      <c r="H397" s="33"/>
    </row>
    <row r="398" spans="8:8" x14ac:dyDescent="0.2">
      <c r="H398" s="33"/>
    </row>
    <row r="399" spans="8:8" x14ac:dyDescent="0.2">
      <c r="H399" s="33"/>
    </row>
    <row r="400" spans="8:8" x14ac:dyDescent="0.2">
      <c r="H400" s="33"/>
    </row>
    <row r="401" spans="8:8" x14ac:dyDescent="0.2">
      <c r="H401" s="33"/>
    </row>
    <row r="402" spans="8:8" x14ac:dyDescent="0.2">
      <c r="H402" s="33"/>
    </row>
    <row r="403" spans="8:8" x14ac:dyDescent="0.2">
      <c r="H403" s="33"/>
    </row>
    <row r="404" spans="8:8" x14ac:dyDescent="0.2">
      <c r="H404" s="33"/>
    </row>
    <row r="405" spans="8:8" x14ac:dyDescent="0.2">
      <c r="H405" s="33"/>
    </row>
    <row r="406" spans="8:8" x14ac:dyDescent="0.2">
      <c r="H406" s="33"/>
    </row>
    <row r="407" spans="8:8" x14ac:dyDescent="0.2">
      <c r="H407" s="33"/>
    </row>
    <row r="408" spans="8:8" x14ac:dyDescent="0.2">
      <c r="H408" s="33"/>
    </row>
    <row r="409" spans="8:8" x14ac:dyDescent="0.2">
      <c r="H409" s="33"/>
    </row>
    <row r="410" spans="8:8" x14ac:dyDescent="0.2">
      <c r="H410" s="33"/>
    </row>
    <row r="411" spans="8:8" x14ac:dyDescent="0.2">
      <c r="H411" s="33"/>
    </row>
    <row r="412" spans="8:8" x14ac:dyDescent="0.2">
      <c r="H412" s="33"/>
    </row>
    <row r="413" spans="8:8" x14ac:dyDescent="0.2">
      <c r="H413" s="33"/>
    </row>
    <row r="414" spans="8:8" x14ac:dyDescent="0.2">
      <c r="H414" s="33"/>
    </row>
    <row r="415" spans="8:8" x14ac:dyDescent="0.2">
      <c r="H415" s="33"/>
    </row>
    <row r="416" spans="8:8" x14ac:dyDescent="0.2">
      <c r="H416" s="33"/>
    </row>
    <row r="417" spans="8:8" x14ac:dyDescent="0.2">
      <c r="H417" s="33"/>
    </row>
    <row r="418" spans="8:8" x14ac:dyDescent="0.2">
      <c r="H418" s="33"/>
    </row>
    <row r="419" spans="8:8" x14ac:dyDescent="0.2">
      <c r="H419" s="33"/>
    </row>
    <row r="420" spans="8:8" x14ac:dyDescent="0.2">
      <c r="H420" s="33"/>
    </row>
    <row r="421" spans="8:8" x14ac:dyDescent="0.2">
      <c r="H421" s="33"/>
    </row>
    <row r="422" spans="8:8" x14ac:dyDescent="0.2">
      <c r="H422" s="33"/>
    </row>
    <row r="423" spans="8:8" x14ac:dyDescent="0.2">
      <c r="H423" s="33"/>
    </row>
    <row r="424" spans="8:8" x14ac:dyDescent="0.2">
      <c r="H424" s="33"/>
    </row>
    <row r="425" spans="8:8" x14ac:dyDescent="0.2">
      <c r="H425" s="33"/>
    </row>
    <row r="426" spans="8:8" x14ac:dyDescent="0.2">
      <c r="H426" s="33"/>
    </row>
    <row r="427" spans="8:8" x14ac:dyDescent="0.2">
      <c r="H427" s="33"/>
    </row>
    <row r="428" spans="8:8" x14ac:dyDescent="0.2">
      <c r="H428" s="33"/>
    </row>
    <row r="429" spans="8:8" x14ac:dyDescent="0.2">
      <c r="H429" s="33"/>
    </row>
    <row r="430" spans="8:8" x14ac:dyDescent="0.2">
      <c r="H430" s="33"/>
    </row>
    <row r="431" spans="8:8" x14ac:dyDescent="0.2">
      <c r="H431" s="33"/>
    </row>
    <row r="432" spans="8:8" x14ac:dyDescent="0.2">
      <c r="H432" s="33"/>
    </row>
    <row r="433" spans="8:8" x14ac:dyDescent="0.2">
      <c r="H433" s="33"/>
    </row>
    <row r="434" spans="8:8" x14ac:dyDescent="0.2">
      <c r="H434" s="33"/>
    </row>
    <row r="435" spans="8:8" x14ac:dyDescent="0.2">
      <c r="H435" s="33"/>
    </row>
    <row r="436" spans="8:8" x14ac:dyDescent="0.2">
      <c r="H436" s="33"/>
    </row>
    <row r="437" spans="8:8" x14ac:dyDescent="0.2">
      <c r="H437" s="33"/>
    </row>
    <row r="438" spans="8:8" x14ac:dyDescent="0.2">
      <c r="H438" s="33"/>
    </row>
    <row r="439" spans="8:8" x14ac:dyDescent="0.2">
      <c r="H439" s="33"/>
    </row>
    <row r="440" spans="8:8" x14ac:dyDescent="0.2">
      <c r="H440" s="33"/>
    </row>
    <row r="441" spans="8:8" x14ac:dyDescent="0.2">
      <c r="H441" s="33"/>
    </row>
    <row r="442" spans="8:8" x14ac:dyDescent="0.2">
      <c r="H442" s="33"/>
    </row>
    <row r="443" spans="8:8" x14ac:dyDescent="0.2">
      <c r="H443" s="33"/>
    </row>
    <row r="444" spans="8:8" x14ac:dyDescent="0.2">
      <c r="H444" s="33"/>
    </row>
    <row r="445" spans="8:8" x14ac:dyDescent="0.2">
      <c r="H445" s="33"/>
    </row>
    <row r="446" spans="8:8" x14ac:dyDescent="0.2">
      <c r="H446" s="33"/>
    </row>
    <row r="447" spans="8:8" x14ac:dyDescent="0.2">
      <c r="H447" s="33"/>
    </row>
    <row r="448" spans="8:8" x14ac:dyDescent="0.2">
      <c r="H448" s="33"/>
    </row>
    <row r="449" spans="8:8" x14ac:dyDescent="0.2">
      <c r="H449" s="33"/>
    </row>
    <row r="450" spans="8:8" x14ac:dyDescent="0.2">
      <c r="H450" s="33"/>
    </row>
    <row r="451" spans="8:8" x14ac:dyDescent="0.2">
      <c r="H451" s="33"/>
    </row>
    <row r="452" spans="8:8" x14ac:dyDescent="0.2">
      <c r="H452" s="33"/>
    </row>
    <row r="453" spans="8:8" x14ac:dyDescent="0.2">
      <c r="H453" s="33"/>
    </row>
    <row r="454" spans="8:8" x14ac:dyDescent="0.2">
      <c r="H454" s="33"/>
    </row>
    <row r="455" spans="8:8" x14ac:dyDescent="0.2">
      <c r="H455" s="33"/>
    </row>
    <row r="456" spans="8:8" x14ac:dyDescent="0.2">
      <c r="H456" s="33"/>
    </row>
    <row r="457" spans="8:8" x14ac:dyDescent="0.2">
      <c r="H457" s="33"/>
    </row>
    <row r="458" spans="8:8" x14ac:dyDescent="0.2">
      <c r="H458" s="33"/>
    </row>
    <row r="459" spans="8:8" x14ac:dyDescent="0.2">
      <c r="H459" s="33"/>
    </row>
    <row r="460" spans="8:8" x14ac:dyDescent="0.2">
      <c r="H460" s="33"/>
    </row>
    <row r="461" spans="8:8" x14ac:dyDescent="0.2">
      <c r="H461" s="33"/>
    </row>
    <row r="462" spans="8:8" x14ac:dyDescent="0.2">
      <c r="H462" s="33"/>
    </row>
    <row r="463" spans="8:8" x14ac:dyDescent="0.2">
      <c r="H463" s="33"/>
    </row>
    <row r="464" spans="8:8" x14ac:dyDescent="0.2">
      <c r="H464" s="33"/>
    </row>
    <row r="465" spans="8:8" x14ac:dyDescent="0.2">
      <c r="H465" s="33"/>
    </row>
    <row r="466" spans="8:8" x14ac:dyDescent="0.2">
      <c r="H466" s="33"/>
    </row>
    <row r="467" spans="8:8" x14ac:dyDescent="0.2">
      <c r="H467" s="33"/>
    </row>
    <row r="468" spans="8:8" x14ac:dyDescent="0.2">
      <c r="H468" s="33"/>
    </row>
    <row r="469" spans="8:8" x14ac:dyDescent="0.2">
      <c r="H469" s="33"/>
    </row>
    <row r="470" spans="8:8" x14ac:dyDescent="0.2">
      <c r="H470" s="33"/>
    </row>
    <row r="471" spans="8:8" x14ac:dyDescent="0.2">
      <c r="H471" s="33"/>
    </row>
    <row r="472" spans="8:8" x14ac:dyDescent="0.2">
      <c r="H472" s="33"/>
    </row>
    <row r="473" spans="8:8" x14ac:dyDescent="0.2">
      <c r="H473" s="33"/>
    </row>
    <row r="474" spans="8:8" x14ac:dyDescent="0.2">
      <c r="H474" s="33"/>
    </row>
    <row r="475" spans="8:8" x14ac:dyDescent="0.2">
      <c r="H475" s="33"/>
    </row>
    <row r="476" spans="8:8" x14ac:dyDescent="0.2">
      <c r="H476" s="33"/>
    </row>
    <row r="477" spans="8:8" x14ac:dyDescent="0.2">
      <c r="H477" s="33"/>
    </row>
    <row r="478" spans="8:8" x14ac:dyDescent="0.2">
      <c r="H478" s="33"/>
    </row>
    <row r="479" spans="8:8" x14ac:dyDescent="0.2">
      <c r="H479" s="33"/>
    </row>
    <row r="480" spans="8:8" x14ac:dyDescent="0.2">
      <c r="H480" s="33"/>
    </row>
    <row r="481" spans="8:8" x14ac:dyDescent="0.2">
      <c r="H481" s="33"/>
    </row>
    <row r="482" spans="8:8" x14ac:dyDescent="0.2">
      <c r="H482" s="33"/>
    </row>
    <row r="483" spans="8:8" x14ac:dyDescent="0.2">
      <c r="H483" s="33"/>
    </row>
    <row r="484" spans="8:8" x14ac:dyDescent="0.2">
      <c r="H484" s="33"/>
    </row>
    <row r="485" spans="8:8" x14ac:dyDescent="0.2">
      <c r="H485" s="33"/>
    </row>
    <row r="486" spans="8:8" x14ac:dyDescent="0.2">
      <c r="H486" s="33"/>
    </row>
    <row r="487" spans="8:8" x14ac:dyDescent="0.2">
      <c r="H487" s="33"/>
    </row>
    <row r="488" spans="8:8" x14ac:dyDescent="0.2">
      <c r="H488" s="33"/>
    </row>
    <row r="489" spans="8:8" x14ac:dyDescent="0.2">
      <c r="H489" s="33"/>
    </row>
    <row r="490" spans="8:8" x14ac:dyDescent="0.2">
      <c r="H490" s="33"/>
    </row>
    <row r="491" spans="8:8" x14ac:dyDescent="0.2">
      <c r="H491" s="33"/>
    </row>
    <row r="492" spans="8:8" x14ac:dyDescent="0.2">
      <c r="H492" s="33"/>
    </row>
    <row r="493" spans="8:8" x14ac:dyDescent="0.2">
      <c r="H493" s="33"/>
    </row>
    <row r="494" spans="8:8" x14ac:dyDescent="0.2">
      <c r="H494" s="33"/>
    </row>
    <row r="495" spans="8:8" x14ac:dyDescent="0.2">
      <c r="H495" s="33"/>
    </row>
    <row r="496" spans="8:8" x14ac:dyDescent="0.2">
      <c r="H496" s="33"/>
    </row>
    <row r="497" spans="8:8" x14ac:dyDescent="0.2">
      <c r="H497" s="33"/>
    </row>
    <row r="498" spans="8:8" x14ac:dyDescent="0.2">
      <c r="H498" s="33"/>
    </row>
    <row r="499" spans="8:8" x14ac:dyDescent="0.2">
      <c r="H499" s="33"/>
    </row>
    <row r="500" spans="8:8" x14ac:dyDescent="0.2">
      <c r="H500" s="33"/>
    </row>
    <row r="501" spans="8:8" x14ac:dyDescent="0.2">
      <c r="H501" s="33"/>
    </row>
    <row r="502" spans="8:8" x14ac:dyDescent="0.2">
      <c r="H502" s="33"/>
    </row>
    <row r="503" spans="8:8" x14ac:dyDescent="0.2">
      <c r="H503" s="33"/>
    </row>
    <row r="504" spans="8:8" x14ac:dyDescent="0.2">
      <c r="H504" s="33"/>
    </row>
    <row r="505" spans="8:8" x14ac:dyDescent="0.2">
      <c r="H505" s="33"/>
    </row>
    <row r="506" spans="8:8" x14ac:dyDescent="0.2">
      <c r="H506" s="33"/>
    </row>
    <row r="507" spans="8:8" x14ac:dyDescent="0.2">
      <c r="H507" s="33"/>
    </row>
    <row r="508" spans="8:8" x14ac:dyDescent="0.2">
      <c r="H508" s="33"/>
    </row>
    <row r="509" spans="8:8" x14ac:dyDescent="0.2">
      <c r="H509" s="33"/>
    </row>
    <row r="510" spans="8:8" x14ac:dyDescent="0.2">
      <c r="H510" s="33"/>
    </row>
    <row r="511" spans="8:8" x14ac:dyDescent="0.2">
      <c r="H511" s="33"/>
    </row>
    <row r="512" spans="8:8" x14ac:dyDescent="0.2">
      <c r="H512" s="33"/>
    </row>
    <row r="513" spans="8:8" x14ac:dyDescent="0.2">
      <c r="H513" s="33"/>
    </row>
    <row r="514" spans="8:8" x14ac:dyDescent="0.2">
      <c r="H514" s="33"/>
    </row>
    <row r="515" spans="8:8" x14ac:dyDescent="0.2">
      <c r="H515" s="33"/>
    </row>
    <row r="516" spans="8:8" x14ac:dyDescent="0.2">
      <c r="H516" s="33"/>
    </row>
    <row r="517" spans="8:8" x14ac:dyDescent="0.2">
      <c r="H517" s="33"/>
    </row>
    <row r="518" spans="8:8" x14ac:dyDescent="0.2">
      <c r="H518" s="33"/>
    </row>
    <row r="519" spans="8:8" x14ac:dyDescent="0.2">
      <c r="H519" s="33"/>
    </row>
    <row r="520" spans="8:8" x14ac:dyDescent="0.2">
      <c r="H520" s="33"/>
    </row>
    <row r="521" spans="8:8" x14ac:dyDescent="0.2">
      <c r="H521" s="33"/>
    </row>
    <row r="522" spans="8:8" x14ac:dyDescent="0.2">
      <c r="H522" s="33"/>
    </row>
    <row r="523" spans="8:8" x14ac:dyDescent="0.2">
      <c r="H523" s="33"/>
    </row>
    <row r="524" spans="8:8" x14ac:dyDescent="0.2">
      <c r="H524" s="33"/>
    </row>
    <row r="525" spans="8:8" x14ac:dyDescent="0.2">
      <c r="H525" s="33"/>
    </row>
    <row r="526" spans="8:8" x14ac:dyDescent="0.2">
      <c r="H526" s="33"/>
    </row>
    <row r="527" spans="8:8" x14ac:dyDescent="0.2">
      <c r="H527" s="33"/>
    </row>
    <row r="528" spans="8:8" x14ac:dyDescent="0.2">
      <c r="H528" s="33"/>
    </row>
    <row r="529" spans="8:8" x14ac:dyDescent="0.2">
      <c r="H529" s="33"/>
    </row>
    <row r="530" spans="8:8" x14ac:dyDescent="0.2">
      <c r="H530" s="33"/>
    </row>
    <row r="531" spans="8:8" x14ac:dyDescent="0.2">
      <c r="H531" s="33"/>
    </row>
    <row r="532" spans="8:8" x14ac:dyDescent="0.2">
      <c r="H532" s="33"/>
    </row>
    <row r="533" spans="8:8" x14ac:dyDescent="0.2">
      <c r="H533" s="33"/>
    </row>
    <row r="534" spans="8:8" x14ac:dyDescent="0.2">
      <c r="H534" s="33"/>
    </row>
    <row r="535" spans="8:8" x14ac:dyDescent="0.2">
      <c r="H535" s="33"/>
    </row>
    <row r="536" spans="8:8" x14ac:dyDescent="0.2">
      <c r="H536" s="33"/>
    </row>
    <row r="537" spans="8:8" x14ac:dyDescent="0.2">
      <c r="H537" s="33"/>
    </row>
    <row r="538" spans="8:8" x14ac:dyDescent="0.2">
      <c r="H538" s="33"/>
    </row>
    <row r="539" spans="8:8" x14ac:dyDescent="0.2">
      <c r="H539" s="33"/>
    </row>
    <row r="540" spans="8:8" x14ac:dyDescent="0.2">
      <c r="H540" s="33"/>
    </row>
    <row r="541" spans="8:8" x14ac:dyDescent="0.2">
      <c r="H541" s="33"/>
    </row>
    <row r="542" spans="8:8" x14ac:dyDescent="0.2">
      <c r="H542" s="33"/>
    </row>
    <row r="543" spans="8:8" x14ac:dyDescent="0.2">
      <c r="H543" s="33"/>
    </row>
    <row r="544" spans="8:8" x14ac:dyDescent="0.2">
      <c r="H544" s="33"/>
    </row>
    <row r="545" spans="8:8" x14ac:dyDescent="0.2">
      <c r="H545" s="33"/>
    </row>
    <row r="546" spans="8:8" x14ac:dyDescent="0.2">
      <c r="H546" s="33"/>
    </row>
    <row r="547" spans="8:8" x14ac:dyDescent="0.2">
      <c r="H547" s="33"/>
    </row>
    <row r="548" spans="8:8" x14ac:dyDescent="0.2">
      <c r="H548" s="33"/>
    </row>
    <row r="549" spans="8:8" x14ac:dyDescent="0.2">
      <c r="H549" s="33"/>
    </row>
    <row r="550" spans="8:8" x14ac:dyDescent="0.2">
      <c r="H550" s="33"/>
    </row>
    <row r="551" spans="8:8" x14ac:dyDescent="0.2">
      <c r="H551" s="33"/>
    </row>
    <row r="552" spans="8:8" x14ac:dyDescent="0.2">
      <c r="H552" s="33"/>
    </row>
    <row r="553" spans="8:8" x14ac:dyDescent="0.2">
      <c r="H553" s="33"/>
    </row>
    <row r="554" spans="8:8" x14ac:dyDescent="0.2">
      <c r="H554" s="33"/>
    </row>
    <row r="555" spans="8:8" x14ac:dyDescent="0.2">
      <c r="H555" s="33"/>
    </row>
    <row r="556" spans="8:8" x14ac:dyDescent="0.2">
      <c r="H556" s="33"/>
    </row>
    <row r="557" spans="8:8" x14ac:dyDescent="0.2">
      <c r="H557" s="33"/>
    </row>
    <row r="558" spans="8:8" x14ac:dyDescent="0.2">
      <c r="H558" s="33"/>
    </row>
    <row r="559" spans="8:8" x14ac:dyDescent="0.2">
      <c r="H559" s="33"/>
    </row>
    <row r="560" spans="8:8" x14ac:dyDescent="0.2">
      <c r="H560" s="33"/>
    </row>
    <row r="561" spans="8:8" x14ac:dyDescent="0.2">
      <c r="H561" s="33"/>
    </row>
    <row r="562" spans="8:8" x14ac:dyDescent="0.2">
      <c r="H562" s="33"/>
    </row>
    <row r="563" spans="8:8" x14ac:dyDescent="0.2">
      <c r="H563" s="33"/>
    </row>
    <row r="564" spans="8:8" x14ac:dyDescent="0.2">
      <c r="H564" s="33"/>
    </row>
    <row r="565" spans="8:8" x14ac:dyDescent="0.2">
      <c r="H565" s="33"/>
    </row>
    <row r="566" spans="8:8" x14ac:dyDescent="0.2">
      <c r="H566" s="33"/>
    </row>
    <row r="567" spans="8:8" x14ac:dyDescent="0.2">
      <c r="H567" s="33"/>
    </row>
    <row r="568" spans="8:8" x14ac:dyDescent="0.2">
      <c r="H568" s="33"/>
    </row>
    <row r="569" spans="8:8" x14ac:dyDescent="0.2">
      <c r="H569" s="33"/>
    </row>
    <row r="570" spans="8:8" x14ac:dyDescent="0.2">
      <c r="H570" s="33"/>
    </row>
    <row r="571" spans="8:8" x14ac:dyDescent="0.2">
      <c r="H571" s="33"/>
    </row>
    <row r="572" spans="8:8" x14ac:dyDescent="0.2">
      <c r="H572" s="33"/>
    </row>
    <row r="573" spans="8:8" x14ac:dyDescent="0.2">
      <c r="H573" s="33"/>
    </row>
    <row r="574" spans="8:8" x14ac:dyDescent="0.2">
      <c r="H574" s="33"/>
    </row>
    <row r="575" spans="8:8" x14ac:dyDescent="0.2">
      <c r="H575" s="33"/>
    </row>
    <row r="576" spans="8:8" x14ac:dyDescent="0.2">
      <c r="H576" s="33"/>
    </row>
    <row r="577" spans="8:8" x14ac:dyDescent="0.2">
      <c r="H577" s="33"/>
    </row>
    <row r="578" spans="8:8" x14ac:dyDescent="0.2">
      <c r="H578" s="33"/>
    </row>
    <row r="579" spans="8:8" x14ac:dyDescent="0.2">
      <c r="H579" s="33"/>
    </row>
    <row r="580" spans="8:8" x14ac:dyDescent="0.2">
      <c r="H580" s="33"/>
    </row>
    <row r="581" spans="8:8" x14ac:dyDescent="0.2">
      <c r="H581" s="33"/>
    </row>
    <row r="582" spans="8:8" x14ac:dyDescent="0.2">
      <c r="H582" s="33"/>
    </row>
    <row r="583" spans="8:8" x14ac:dyDescent="0.2">
      <c r="H583" s="33"/>
    </row>
    <row r="584" spans="8:8" x14ac:dyDescent="0.2">
      <c r="H584" s="33"/>
    </row>
    <row r="585" spans="8:8" x14ac:dyDescent="0.2">
      <c r="H585" s="33"/>
    </row>
    <row r="586" spans="8:8" x14ac:dyDescent="0.2">
      <c r="H586" s="33"/>
    </row>
    <row r="587" spans="8:8" x14ac:dyDescent="0.2">
      <c r="H587" s="33"/>
    </row>
    <row r="588" spans="8:8" x14ac:dyDescent="0.2">
      <c r="H588" s="33"/>
    </row>
    <row r="589" spans="8:8" x14ac:dyDescent="0.2">
      <c r="H589" s="33"/>
    </row>
    <row r="590" spans="8:8" x14ac:dyDescent="0.2">
      <c r="H590" s="33"/>
    </row>
    <row r="591" spans="8:8" x14ac:dyDescent="0.2">
      <c r="H591" s="33"/>
    </row>
    <row r="592" spans="8:8" x14ac:dyDescent="0.2">
      <c r="H592" s="33"/>
    </row>
    <row r="593" spans="8:8" x14ac:dyDescent="0.2">
      <c r="H593" s="33"/>
    </row>
    <row r="594" spans="8:8" x14ac:dyDescent="0.2">
      <c r="H594" s="33"/>
    </row>
    <row r="595" spans="8:8" x14ac:dyDescent="0.2">
      <c r="H595" s="33"/>
    </row>
    <row r="596" spans="8:8" x14ac:dyDescent="0.2">
      <c r="H596" s="33"/>
    </row>
    <row r="597" spans="8:8" x14ac:dyDescent="0.2">
      <c r="H597" s="33"/>
    </row>
    <row r="598" spans="8:8" x14ac:dyDescent="0.2">
      <c r="H598" s="33"/>
    </row>
    <row r="599" spans="8:8" x14ac:dyDescent="0.2">
      <c r="H599" s="33"/>
    </row>
    <row r="600" spans="8:8" x14ac:dyDescent="0.2">
      <c r="H600" s="33"/>
    </row>
    <row r="601" spans="8:8" x14ac:dyDescent="0.2">
      <c r="H601" s="33"/>
    </row>
    <row r="602" spans="8:8" x14ac:dyDescent="0.2">
      <c r="H602" s="33"/>
    </row>
    <row r="603" spans="8:8" x14ac:dyDescent="0.2">
      <c r="H603" s="33"/>
    </row>
    <row r="604" spans="8:8" x14ac:dyDescent="0.2">
      <c r="H604" s="33"/>
    </row>
    <row r="605" spans="8:8" x14ac:dyDescent="0.2">
      <c r="H605" s="33"/>
    </row>
    <row r="606" spans="8:8" x14ac:dyDescent="0.2">
      <c r="H606" s="33"/>
    </row>
    <row r="607" spans="8:8" x14ac:dyDescent="0.2">
      <c r="H607" s="33"/>
    </row>
    <row r="608" spans="8:8" x14ac:dyDescent="0.2">
      <c r="H608" s="33"/>
    </row>
    <row r="609" spans="8:8" x14ac:dyDescent="0.2">
      <c r="H609" s="33"/>
    </row>
    <row r="610" spans="8:8" x14ac:dyDescent="0.2">
      <c r="H610" s="33"/>
    </row>
    <row r="611" spans="8:8" x14ac:dyDescent="0.2">
      <c r="H611" s="33"/>
    </row>
    <row r="612" spans="8:8" x14ac:dyDescent="0.2">
      <c r="H612" s="33"/>
    </row>
    <row r="613" spans="8:8" x14ac:dyDescent="0.2">
      <c r="H613" s="33"/>
    </row>
    <row r="614" spans="8:8" x14ac:dyDescent="0.2">
      <c r="H614" s="33"/>
    </row>
    <row r="615" spans="8:8" x14ac:dyDescent="0.2">
      <c r="H615" s="33"/>
    </row>
    <row r="616" spans="8:8" x14ac:dyDescent="0.2">
      <c r="H616" s="33"/>
    </row>
    <row r="617" spans="8:8" x14ac:dyDescent="0.2">
      <c r="H617" s="33"/>
    </row>
    <row r="618" spans="8:8" x14ac:dyDescent="0.2">
      <c r="H618" s="33"/>
    </row>
    <row r="619" spans="8:8" x14ac:dyDescent="0.2">
      <c r="H619" s="33"/>
    </row>
    <row r="620" spans="8:8" x14ac:dyDescent="0.2">
      <c r="H620" s="33"/>
    </row>
    <row r="621" spans="8:8" x14ac:dyDescent="0.2">
      <c r="H621" s="33"/>
    </row>
    <row r="622" spans="8:8" x14ac:dyDescent="0.2">
      <c r="H622" s="33"/>
    </row>
    <row r="623" spans="8:8" x14ac:dyDescent="0.2">
      <c r="H623" s="33"/>
    </row>
    <row r="624" spans="8:8" x14ac:dyDescent="0.2">
      <c r="H624" s="33"/>
    </row>
    <row r="625" spans="8:8" x14ac:dyDescent="0.2">
      <c r="H625" s="33"/>
    </row>
    <row r="626" spans="8:8" x14ac:dyDescent="0.2">
      <c r="H626" s="33"/>
    </row>
    <row r="627" spans="8:8" x14ac:dyDescent="0.2">
      <c r="H627" s="33"/>
    </row>
    <row r="628" spans="8:8" x14ac:dyDescent="0.2">
      <c r="H628" s="33"/>
    </row>
    <row r="629" spans="8:8" x14ac:dyDescent="0.2">
      <c r="H629" s="33"/>
    </row>
    <row r="630" spans="8:8" x14ac:dyDescent="0.2">
      <c r="H630" s="33"/>
    </row>
    <row r="631" spans="8:8" x14ac:dyDescent="0.2">
      <c r="H631" s="33"/>
    </row>
    <row r="632" spans="8:8" x14ac:dyDescent="0.2">
      <c r="H632" s="33"/>
    </row>
    <row r="633" spans="8:8" x14ac:dyDescent="0.2">
      <c r="H633" s="33"/>
    </row>
    <row r="634" spans="8:8" x14ac:dyDescent="0.2">
      <c r="H634" s="33"/>
    </row>
    <row r="635" spans="8:8" x14ac:dyDescent="0.2">
      <c r="H635" s="33"/>
    </row>
    <row r="636" spans="8:8" x14ac:dyDescent="0.2">
      <c r="H636" s="33"/>
    </row>
    <row r="637" spans="8:8" x14ac:dyDescent="0.2">
      <c r="H637" s="33"/>
    </row>
    <row r="638" spans="8:8" x14ac:dyDescent="0.2">
      <c r="H638" s="33"/>
    </row>
    <row r="639" spans="8:8" x14ac:dyDescent="0.2">
      <c r="H639" s="33"/>
    </row>
    <row r="640" spans="8:8" x14ac:dyDescent="0.2">
      <c r="H640" s="33"/>
    </row>
  </sheetData>
  <dataConsolidate/>
  <mergeCells count="6">
    <mergeCell ref="L4:R4"/>
    <mergeCell ref="G3:I3"/>
    <mergeCell ref="L3:R3"/>
    <mergeCell ref="A1:T1"/>
    <mergeCell ref="A2:T2"/>
    <mergeCell ref="S3:T3"/>
  </mergeCells>
  <phoneticPr fontId="3" type="noConversion"/>
  <dataValidations count="6">
    <dataValidation type="custom" allowBlank="1" showInputMessage="1" showErrorMessage="1" sqref="B258:B638 G3:K4 B5:B256">
      <formula1>"="</formula1>
    </dataValidation>
    <dataValidation type="decimal" allowBlank="1" showInputMessage="1" showErrorMessage="1" errorTitle="FTE Allocation value" error="FTE Value restricted to two decimal places between .00 and no greater than 1.00" sqref="H6:H640">
      <formula1>0</formula1>
      <formula2>1</formula2>
    </dataValidation>
    <dataValidation type="list" allowBlank="1" showInputMessage="1" showErrorMessage="1" sqref="A255">
      <formula1>NETL_No.</formula1>
    </dataValidation>
    <dataValidation type="list" allowBlank="1" showInputMessage="1" showErrorMessage="1" sqref="G255">
      <formula1>Company_Number</formula1>
    </dataValidation>
    <dataValidation type="list" allowBlank="1" showInputMessage="1" showErrorMessage="1" sqref="I255">
      <formula1>Location</formula1>
    </dataValidation>
    <dataValidation type="textLength" allowBlank="1" showInputMessage="1" showErrorMessage="1" errorTitle="Personnel ID#" error="Pls enter value no greater than 5 digits" sqref="F255">
      <formula1>1</formula1>
      <formula2>5</formula2>
    </dataValidation>
  </dataValidations>
  <printOptions horizontalCentered="1"/>
  <pageMargins left="0.1" right="0.1" top="0.5" bottom="0.5" header="0.3" footer="0.3"/>
  <pageSetup paperSize="5" scale="50" fitToHeight="10" orientation="landscape" horizontalDpi="4294967292" r:id="rId1"/>
  <headerFooter alignWithMargins="0">
    <oddHeader>&amp;L&amp;F&amp;R&amp;D</oddHeader>
    <oddFooter>Page &amp;P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'Location, Contract #'!$A$15:$A$25</xm:f>
          </x14:formula1>
          <xm:sqref>E4</xm:sqref>
        </x14:dataValidation>
        <x14:dataValidation type="list" allowBlank="1" showInputMessage="1" showErrorMessage="1">
          <x14:formula1>
            <xm:f>'Location, Contract #'!$A$31:$A$32</xm:f>
          </x14:formula1>
          <xm:sqref>J6:J255</xm:sqref>
        </x14:dataValidation>
        <x14:dataValidation type="list" allowBlank="1" showInputMessage="1" showErrorMessage="1">
          <x14:formula1>
            <xm:f>'Company Key'!$A$8:$A$14</xm:f>
          </x14:formula1>
          <xm:sqref>G6:G254</xm:sqref>
        </x14:dataValidation>
        <x14:dataValidation type="list" allowBlank="1" showInputMessage="1" showErrorMessage="1">
          <x14:formula1>
            <xm:f>'Location, Contract #'!$A$4:$A$10</xm:f>
          </x14:formula1>
          <xm:sqref>I6:I254</xm:sqref>
        </x14:dataValidation>
        <x14:dataValidation type="list" allowBlank="1" showInputMessage="1" showErrorMessage="1">
          <x14:formula1>
            <xm:f>'NETL Codes'!$A$2:$A$49</xm:f>
          </x14:formula1>
          <xm:sqref>A6:A254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1"/>
  </sheetPr>
  <dimension ref="A1:D49"/>
  <sheetViews>
    <sheetView workbookViewId="0">
      <selection activeCell="A2" sqref="A2:XFD2"/>
    </sheetView>
  </sheetViews>
  <sheetFormatPr defaultRowHeight="12.75" x14ac:dyDescent="0.2"/>
  <cols>
    <col min="1" max="1" width="9.140625" style="2" customWidth="1"/>
    <col min="2" max="2" width="39.42578125" customWidth="1"/>
  </cols>
  <sheetData>
    <row r="1" spans="1:4" x14ac:dyDescent="0.2">
      <c r="A1" s="81" t="s">
        <v>14</v>
      </c>
      <c r="B1" s="82" t="s">
        <v>15</v>
      </c>
      <c r="C1" s="1"/>
      <c r="D1" s="1"/>
    </row>
    <row r="2" spans="1:4" x14ac:dyDescent="0.2">
      <c r="A2" s="83">
        <v>100</v>
      </c>
      <c r="B2" s="84" t="s">
        <v>17</v>
      </c>
    </row>
    <row r="3" spans="1:4" x14ac:dyDescent="0.2">
      <c r="A3" s="83">
        <v>110</v>
      </c>
      <c r="B3" s="84" t="s">
        <v>68</v>
      </c>
    </row>
    <row r="4" spans="1:4" x14ac:dyDescent="0.2">
      <c r="A4" s="83">
        <v>111</v>
      </c>
      <c r="B4" s="84" t="s">
        <v>79</v>
      </c>
    </row>
    <row r="5" spans="1:4" x14ac:dyDescent="0.2">
      <c r="A5" s="83">
        <v>112</v>
      </c>
      <c r="B5" s="84" t="s">
        <v>80</v>
      </c>
    </row>
    <row r="6" spans="1:4" x14ac:dyDescent="0.2">
      <c r="A6" s="83">
        <v>120</v>
      </c>
      <c r="B6" s="84" t="s">
        <v>180</v>
      </c>
    </row>
    <row r="7" spans="1:4" x14ac:dyDescent="0.2">
      <c r="A7" s="83">
        <v>150</v>
      </c>
      <c r="B7" s="84" t="s">
        <v>181</v>
      </c>
    </row>
    <row r="8" spans="1:4" x14ac:dyDescent="0.2">
      <c r="A8" s="83">
        <v>160</v>
      </c>
      <c r="B8" s="84" t="s">
        <v>22</v>
      </c>
    </row>
    <row r="9" spans="1:4" x14ac:dyDescent="0.2">
      <c r="A9" s="83">
        <v>200</v>
      </c>
      <c r="B9" s="84" t="s">
        <v>18</v>
      </c>
    </row>
    <row r="10" spans="1:4" x14ac:dyDescent="0.2">
      <c r="A10" s="83">
        <v>211</v>
      </c>
      <c r="B10" s="84" t="s">
        <v>182</v>
      </c>
    </row>
    <row r="11" spans="1:4" x14ac:dyDescent="0.2">
      <c r="A11" s="83">
        <v>300</v>
      </c>
      <c r="B11" s="84" t="s">
        <v>19</v>
      </c>
    </row>
    <row r="12" spans="1:4" x14ac:dyDescent="0.2">
      <c r="A12" s="83">
        <v>310</v>
      </c>
      <c r="B12" s="84" t="s">
        <v>141</v>
      </c>
    </row>
    <row r="13" spans="1:4" x14ac:dyDescent="0.2">
      <c r="A13" s="83">
        <v>313</v>
      </c>
      <c r="B13" s="84" t="s">
        <v>183</v>
      </c>
    </row>
    <row r="14" spans="1:4" x14ac:dyDescent="0.2">
      <c r="A14" s="83">
        <v>316</v>
      </c>
      <c r="B14" s="84" t="s">
        <v>184</v>
      </c>
    </row>
    <row r="15" spans="1:4" x14ac:dyDescent="0.2">
      <c r="A15" s="83">
        <v>317</v>
      </c>
      <c r="B15" s="84" t="s">
        <v>185</v>
      </c>
    </row>
    <row r="16" spans="1:4" x14ac:dyDescent="0.2">
      <c r="A16" s="83">
        <v>318</v>
      </c>
      <c r="B16" s="84" t="s">
        <v>186</v>
      </c>
    </row>
    <row r="17" spans="1:2" x14ac:dyDescent="0.2">
      <c r="A17" s="83">
        <v>320</v>
      </c>
      <c r="B17" s="84" t="s">
        <v>45</v>
      </c>
    </row>
    <row r="18" spans="1:2" x14ac:dyDescent="0.2">
      <c r="A18" s="83">
        <v>321</v>
      </c>
      <c r="B18" s="84" t="s">
        <v>24</v>
      </c>
    </row>
    <row r="19" spans="1:2" x14ac:dyDescent="0.2">
      <c r="A19" s="83">
        <v>323</v>
      </c>
      <c r="B19" s="84" t="s">
        <v>187</v>
      </c>
    </row>
    <row r="20" spans="1:2" x14ac:dyDescent="0.2">
      <c r="A20" s="83">
        <v>340</v>
      </c>
      <c r="B20" s="84" t="s">
        <v>188</v>
      </c>
    </row>
    <row r="21" spans="1:2" x14ac:dyDescent="0.2">
      <c r="A21" s="83">
        <v>341</v>
      </c>
      <c r="B21" s="84" t="s">
        <v>69</v>
      </c>
    </row>
    <row r="22" spans="1:2" x14ac:dyDescent="0.2">
      <c r="A22" s="83">
        <v>342</v>
      </c>
      <c r="B22" s="84" t="s">
        <v>70</v>
      </c>
    </row>
    <row r="23" spans="1:2" x14ac:dyDescent="0.2">
      <c r="A23" s="83">
        <v>500</v>
      </c>
      <c r="B23" s="84" t="s">
        <v>189</v>
      </c>
    </row>
    <row r="24" spans="1:2" x14ac:dyDescent="0.2">
      <c r="A24" s="83">
        <v>510</v>
      </c>
      <c r="B24" s="84" t="s">
        <v>190</v>
      </c>
    </row>
    <row r="25" spans="1:2" x14ac:dyDescent="0.2">
      <c r="A25" s="83">
        <v>520</v>
      </c>
      <c r="B25" s="84" t="s">
        <v>25</v>
      </c>
    </row>
    <row r="26" spans="1:2" x14ac:dyDescent="0.2">
      <c r="A26" s="83">
        <v>530</v>
      </c>
      <c r="B26" s="84" t="s">
        <v>71</v>
      </c>
    </row>
    <row r="27" spans="1:2" x14ac:dyDescent="0.2">
      <c r="A27" s="83">
        <v>600</v>
      </c>
      <c r="B27" s="84" t="s">
        <v>46</v>
      </c>
    </row>
    <row r="28" spans="1:2" x14ac:dyDescent="0.2">
      <c r="A28" s="83">
        <v>605</v>
      </c>
      <c r="B28" s="84" t="s">
        <v>191</v>
      </c>
    </row>
    <row r="29" spans="1:2" x14ac:dyDescent="0.2">
      <c r="A29" s="83">
        <v>610</v>
      </c>
      <c r="B29" s="84" t="s">
        <v>192</v>
      </c>
    </row>
    <row r="30" spans="1:2" x14ac:dyDescent="0.2">
      <c r="A30" s="83">
        <v>620</v>
      </c>
      <c r="B30" s="84" t="s">
        <v>193</v>
      </c>
    </row>
    <row r="31" spans="1:2" x14ac:dyDescent="0.2">
      <c r="A31" s="83">
        <v>630</v>
      </c>
      <c r="B31" s="84" t="s">
        <v>194</v>
      </c>
    </row>
    <row r="32" spans="1:2" x14ac:dyDescent="0.2">
      <c r="A32" s="83">
        <v>640</v>
      </c>
      <c r="B32" s="84" t="s">
        <v>195</v>
      </c>
    </row>
    <row r="33" spans="1:2" x14ac:dyDescent="0.2">
      <c r="A33" s="83">
        <v>650</v>
      </c>
      <c r="B33" s="84" t="s">
        <v>196</v>
      </c>
    </row>
    <row r="34" spans="1:2" x14ac:dyDescent="0.2">
      <c r="A34" s="83">
        <v>660</v>
      </c>
      <c r="B34" s="84" t="s">
        <v>197</v>
      </c>
    </row>
    <row r="35" spans="1:2" x14ac:dyDescent="0.2">
      <c r="A35" s="83">
        <v>670</v>
      </c>
      <c r="B35" s="84" t="s">
        <v>198</v>
      </c>
    </row>
    <row r="36" spans="1:2" x14ac:dyDescent="0.2">
      <c r="A36" s="83">
        <v>680</v>
      </c>
      <c r="B36" s="84" t="s">
        <v>199</v>
      </c>
    </row>
    <row r="37" spans="1:2" x14ac:dyDescent="0.2">
      <c r="A37" s="83">
        <v>690</v>
      </c>
      <c r="B37" s="84" t="s">
        <v>200</v>
      </c>
    </row>
    <row r="38" spans="1:2" x14ac:dyDescent="0.2">
      <c r="A38" s="83">
        <v>700</v>
      </c>
      <c r="B38" s="84" t="s">
        <v>72</v>
      </c>
    </row>
    <row r="39" spans="1:2" x14ac:dyDescent="0.2">
      <c r="A39" s="83">
        <v>715</v>
      </c>
      <c r="B39" s="84" t="s">
        <v>21</v>
      </c>
    </row>
    <row r="40" spans="1:2" x14ac:dyDescent="0.2">
      <c r="A40" s="83">
        <v>725</v>
      </c>
      <c r="B40" s="84" t="s">
        <v>143</v>
      </c>
    </row>
    <row r="41" spans="1:2" x14ac:dyDescent="0.2">
      <c r="A41" s="83">
        <v>735</v>
      </c>
      <c r="B41" s="84" t="s">
        <v>23</v>
      </c>
    </row>
    <row r="42" spans="1:2" x14ac:dyDescent="0.2">
      <c r="A42" s="83">
        <v>805</v>
      </c>
      <c r="B42" s="84" t="s">
        <v>201</v>
      </c>
    </row>
    <row r="43" spans="1:2" x14ac:dyDescent="0.2">
      <c r="A43" s="83">
        <v>810</v>
      </c>
      <c r="B43" s="84" t="s">
        <v>202</v>
      </c>
    </row>
    <row r="44" spans="1:2" x14ac:dyDescent="0.2">
      <c r="A44" s="83">
        <v>820</v>
      </c>
      <c r="B44" s="84" t="s">
        <v>115</v>
      </c>
    </row>
    <row r="45" spans="1:2" x14ac:dyDescent="0.2">
      <c r="A45" s="83">
        <v>830</v>
      </c>
      <c r="B45" s="84" t="s">
        <v>20</v>
      </c>
    </row>
    <row r="46" spans="1:2" x14ac:dyDescent="0.2">
      <c r="A46" s="83" t="s">
        <v>65</v>
      </c>
      <c r="B46" s="84" t="s">
        <v>66</v>
      </c>
    </row>
    <row r="47" spans="1:2" x14ac:dyDescent="0.2">
      <c r="A47" s="65"/>
      <c r="B47" s="66"/>
    </row>
    <row r="48" spans="1:2" x14ac:dyDescent="0.2">
      <c r="A48" s="65"/>
      <c r="B48" s="66"/>
    </row>
    <row r="49" spans="1:2" x14ac:dyDescent="0.2">
      <c r="A49" s="67"/>
      <c r="B49" s="66"/>
    </row>
  </sheetData>
  <phoneticPr fontId="3"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6"/>
    <pageSetUpPr fitToPage="1"/>
  </sheetPr>
  <dimension ref="A1:L59"/>
  <sheetViews>
    <sheetView workbookViewId="0">
      <selection activeCell="C12" sqref="C12:C14"/>
    </sheetView>
  </sheetViews>
  <sheetFormatPr defaultColWidth="9.140625" defaultRowHeight="12.75" x14ac:dyDescent="0.2"/>
  <cols>
    <col min="1" max="1" width="12.28515625" style="18" customWidth="1"/>
    <col min="2" max="2" width="10.42578125" style="19" customWidth="1"/>
    <col min="3" max="3" width="52.5703125" style="15" customWidth="1"/>
    <col min="4" max="4" width="14" style="21" customWidth="1"/>
    <col min="5" max="5" width="58.42578125" style="15" customWidth="1"/>
    <col min="6" max="6" width="0" style="15" hidden="1" customWidth="1"/>
    <col min="7" max="7" width="0" style="26" hidden="1" customWidth="1"/>
    <col min="8" max="9" width="9.140625" style="26"/>
    <col min="10" max="16384" width="9.140625" style="15"/>
  </cols>
  <sheetData>
    <row r="1" spans="1:12" s="23" customFormat="1" ht="20.25" customHeight="1" x14ac:dyDescent="0.2">
      <c r="A1" s="193" t="s">
        <v>61</v>
      </c>
      <c r="B1" s="193"/>
      <c r="C1" s="193"/>
      <c r="D1" s="193"/>
      <c r="E1" s="193"/>
      <c r="F1" s="35"/>
      <c r="G1" s="32"/>
      <c r="H1" s="32"/>
      <c r="I1" s="32"/>
    </row>
    <row r="2" spans="1:12" s="23" customFormat="1" ht="39.75" customHeight="1" x14ac:dyDescent="0.2">
      <c r="A2" s="3" t="s">
        <v>37</v>
      </c>
      <c r="B2" s="192" t="s">
        <v>111</v>
      </c>
      <c r="C2" s="192"/>
      <c r="D2" s="4" t="s">
        <v>1</v>
      </c>
      <c r="E2" s="16" t="s">
        <v>108</v>
      </c>
      <c r="F2" s="35"/>
      <c r="G2" s="32"/>
      <c r="H2" s="32"/>
      <c r="I2" s="32"/>
    </row>
    <row r="3" spans="1:12" s="23" customFormat="1" ht="14.25" customHeight="1" x14ac:dyDescent="0.2">
      <c r="A3" s="3" t="s">
        <v>38</v>
      </c>
      <c r="B3" s="192" t="s">
        <v>114</v>
      </c>
      <c r="C3" s="192" t="s">
        <v>39</v>
      </c>
      <c r="D3" s="4" t="s">
        <v>1</v>
      </c>
      <c r="E3" s="23" t="s">
        <v>109</v>
      </c>
      <c r="F3" s="32"/>
      <c r="G3" s="32"/>
      <c r="H3" s="32"/>
    </row>
    <row r="4" spans="1:12" s="23" customFormat="1" ht="28.5" customHeight="1" x14ac:dyDescent="0.2">
      <c r="A4" s="3" t="s">
        <v>62</v>
      </c>
      <c r="B4" s="192" t="s">
        <v>47</v>
      </c>
      <c r="C4" s="192" t="s">
        <v>107</v>
      </c>
      <c r="D4" s="4" t="s">
        <v>1</v>
      </c>
      <c r="E4" s="16" t="s">
        <v>113</v>
      </c>
      <c r="F4" s="35"/>
      <c r="G4" s="32"/>
      <c r="H4" s="32"/>
      <c r="I4" s="32"/>
    </row>
    <row r="5" spans="1:12" s="23" customFormat="1" ht="24.75" customHeight="1" x14ac:dyDescent="0.2">
      <c r="A5" s="189" t="s">
        <v>178</v>
      </c>
      <c r="B5" s="190"/>
      <c r="C5" s="190"/>
      <c r="D5" s="190"/>
      <c r="E5" s="190"/>
      <c r="F5" s="190"/>
      <c r="G5" s="32"/>
      <c r="H5" s="32"/>
      <c r="I5" s="32"/>
    </row>
    <row r="6" spans="1:12" ht="15" customHeight="1" x14ac:dyDescent="0.2">
      <c r="A6" s="191" t="s">
        <v>138</v>
      </c>
      <c r="B6" s="191"/>
      <c r="C6" s="191"/>
      <c r="D6" s="191"/>
      <c r="E6" s="191"/>
      <c r="F6" s="191"/>
      <c r="G6" s="27"/>
      <c r="H6" s="27"/>
      <c r="I6" s="27"/>
    </row>
    <row r="7" spans="1:12" ht="12.75" customHeight="1" x14ac:dyDescent="0.2">
      <c r="A7" s="15"/>
      <c r="B7" s="15"/>
      <c r="D7" s="15"/>
      <c r="G7" s="27"/>
      <c r="H7" s="27"/>
      <c r="I7" s="27"/>
    </row>
    <row r="8" spans="1:12" s="26" customFormat="1" ht="30" customHeight="1" x14ac:dyDescent="0.2">
      <c r="A8" s="46" t="s">
        <v>112</v>
      </c>
      <c r="B8" s="46" t="s">
        <v>110</v>
      </c>
      <c r="C8" s="46" t="s">
        <v>47</v>
      </c>
      <c r="D8" s="30"/>
      <c r="E8" s="31"/>
      <c r="F8" s="27"/>
      <c r="G8" s="27"/>
      <c r="H8" s="27"/>
    </row>
    <row r="9" spans="1:12" s="22" customFormat="1" x14ac:dyDescent="0.2">
      <c r="A9" s="18" t="s">
        <v>206</v>
      </c>
      <c r="B9" s="71" t="s">
        <v>209</v>
      </c>
      <c r="C9" s="72" t="s">
        <v>210</v>
      </c>
      <c r="F9" s="28"/>
      <c r="G9" s="28"/>
      <c r="H9" s="28"/>
    </row>
    <row r="10" spans="1:12" s="22" customFormat="1" x14ac:dyDescent="0.2">
      <c r="A10" s="18" t="s">
        <v>207</v>
      </c>
      <c r="B10" s="71" t="s">
        <v>209</v>
      </c>
      <c r="C10" s="73" t="s">
        <v>179</v>
      </c>
      <c r="F10" s="28"/>
      <c r="G10" s="28"/>
      <c r="H10" s="28"/>
    </row>
    <row r="11" spans="1:12" ht="12.75" customHeight="1" x14ac:dyDescent="0.2">
      <c r="A11" s="18" t="s">
        <v>208</v>
      </c>
      <c r="B11" s="71" t="s">
        <v>209</v>
      </c>
      <c r="C11" s="73" t="s">
        <v>225</v>
      </c>
      <c r="D11" s="15"/>
      <c r="F11" s="26"/>
      <c r="I11"/>
      <c r="J11"/>
      <c r="K11"/>
      <c r="L11"/>
    </row>
    <row r="12" spans="1:12" ht="12.75" customHeight="1" x14ac:dyDescent="0.2">
      <c r="A12" s="18" t="s">
        <v>222</v>
      </c>
      <c r="B12" s="71" t="s">
        <v>209</v>
      </c>
      <c r="C12" s="73" t="s">
        <v>139</v>
      </c>
      <c r="D12" s="15"/>
      <c r="F12" s="26"/>
      <c r="I12"/>
      <c r="J12"/>
      <c r="K12"/>
      <c r="L12"/>
    </row>
    <row r="13" spans="1:12" x14ac:dyDescent="0.2">
      <c r="A13" s="18" t="s">
        <v>223</v>
      </c>
      <c r="B13" s="71" t="s">
        <v>209</v>
      </c>
      <c r="C13" s="73" t="s">
        <v>139</v>
      </c>
    </row>
    <row r="14" spans="1:12" x14ac:dyDescent="0.2">
      <c r="A14" s="18" t="s">
        <v>224</v>
      </c>
      <c r="B14" s="71" t="s">
        <v>209</v>
      </c>
      <c r="C14" s="73" t="s">
        <v>139</v>
      </c>
    </row>
    <row r="15" spans="1:12" x14ac:dyDescent="0.2">
      <c r="B15" s="71"/>
    </row>
    <row r="16" spans="1:12" x14ac:dyDescent="0.2">
      <c r="B16" s="71"/>
    </row>
    <row r="17" spans="1:2" x14ac:dyDescent="0.2">
      <c r="B17" s="71"/>
    </row>
    <row r="18" spans="1:2" x14ac:dyDescent="0.2">
      <c r="B18" s="71"/>
    </row>
    <row r="19" spans="1:2" x14ac:dyDescent="0.2">
      <c r="B19" s="71"/>
    </row>
    <row r="20" spans="1:2" x14ac:dyDescent="0.2">
      <c r="B20" s="71"/>
    </row>
    <row r="21" spans="1:2" x14ac:dyDescent="0.2">
      <c r="B21" s="71"/>
    </row>
    <row r="22" spans="1:2" x14ac:dyDescent="0.2">
      <c r="B22" s="71"/>
    </row>
    <row r="23" spans="1:2" x14ac:dyDescent="0.2">
      <c r="B23" s="71"/>
    </row>
    <row r="24" spans="1:2" x14ac:dyDescent="0.2">
      <c r="A24" s="15"/>
    </row>
    <row r="25" spans="1:2" x14ac:dyDescent="0.2">
      <c r="A25" s="15"/>
    </row>
    <row r="26" spans="1:2" x14ac:dyDescent="0.2">
      <c r="A26" s="15"/>
    </row>
    <row r="27" spans="1:2" x14ac:dyDescent="0.2">
      <c r="A27" s="15"/>
    </row>
    <row r="28" spans="1:2" x14ac:dyDescent="0.2">
      <c r="A28" s="15"/>
    </row>
    <row r="29" spans="1:2" x14ac:dyDescent="0.2">
      <c r="A29" s="15"/>
    </row>
    <row r="30" spans="1:2" x14ac:dyDescent="0.2">
      <c r="A30" s="15"/>
    </row>
    <row r="31" spans="1:2" x14ac:dyDescent="0.2">
      <c r="A31" s="15"/>
    </row>
    <row r="32" spans="1:2" x14ac:dyDescent="0.2">
      <c r="A32" s="15"/>
    </row>
    <row r="33" spans="1:1" x14ac:dyDescent="0.2">
      <c r="A33" s="15"/>
    </row>
    <row r="34" spans="1:1" x14ac:dyDescent="0.2">
      <c r="A34" s="15"/>
    </row>
    <row r="35" spans="1:1" x14ac:dyDescent="0.2">
      <c r="A35" s="15"/>
    </row>
    <row r="36" spans="1:1" x14ac:dyDescent="0.2">
      <c r="A36" s="15"/>
    </row>
    <row r="37" spans="1:1" x14ac:dyDescent="0.2">
      <c r="A37" s="15"/>
    </row>
    <row r="38" spans="1:1" x14ac:dyDescent="0.2">
      <c r="A38" s="15"/>
    </row>
    <row r="39" spans="1:1" x14ac:dyDescent="0.2">
      <c r="A39" s="15"/>
    </row>
    <row r="40" spans="1:1" x14ac:dyDescent="0.2">
      <c r="A40" s="15"/>
    </row>
    <row r="41" spans="1:1" x14ac:dyDescent="0.2">
      <c r="A41" s="15"/>
    </row>
    <row r="42" spans="1:1" x14ac:dyDescent="0.2">
      <c r="A42" s="15"/>
    </row>
    <row r="43" spans="1:1" x14ac:dyDescent="0.2">
      <c r="A43" s="15"/>
    </row>
    <row r="44" spans="1:1" x14ac:dyDescent="0.2">
      <c r="A44" s="15"/>
    </row>
    <row r="45" spans="1:1" x14ac:dyDescent="0.2">
      <c r="A45" s="15"/>
    </row>
    <row r="46" spans="1:1" x14ac:dyDescent="0.2">
      <c r="A46" s="15"/>
    </row>
    <row r="47" spans="1:1" x14ac:dyDescent="0.2">
      <c r="A47" s="15"/>
    </row>
    <row r="48" spans="1:1" x14ac:dyDescent="0.2">
      <c r="A48" s="15"/>
    </row>
    <row r="49" spans="1:2" x14ac:dyDescent="0.2">
      <c r="A49" s="15"/>
    </row>
    <row r="50" spans="1:2" x14ac:dyDescent="0.2">
      <c r="A50" s="15"/>
    </row>
    <row r="51" spans="1:2" x14ac:dyDescent="0.2">
      <c r="A51" s="15"/>
    </row>
    <row r="52" spans="1:2" x14ac:dyDescent="0.2">
      <c r="A52" s="15"/>
    </row>
    <row r="53" spans="1:2" x14ac:dyDescent="0.2">
      <c r="A53" s="15"/>
    </row>
    <row r="54" spans="1:2" x14ac:dyDescent="0.2">
      <c r="A54" s="15"/>
    </row>
    <row r="55" spans="1:2" x14ac:dyDescent="0.2">
      <c r="A55" s="15"/>
    </row>
    <row r="56" spans="1:2" x14ac:dyDescent="0.2">
      <c r="A56" s="15"/>
    </row>
    <row r="57" spans="1:2" x14ac:dyDescent="0.2">
      <c r="A57" s="17"/>
      <c r="B57" s="20"/>
    </row>
    <row r="58" spans="1:2" x14ac:dyDescent="0.2">
      <c r="A58" s="17"/>
      <c r="B58" s="20"/>
    </row>
    <row r="59" spans="1:2" x14ac:dyDescent="0.2">
      <c r="A59" s="17"/>
      <c r="B59" s="20"/>
    </row>
  </sheetData>
  <mergeCells count="6">
    <mergeCell ref="A5:F5"/>
    <mergeCell ref="A6:F6"/>
    <mergeCell ref="B2:C2"/>
    <mergeCell ref="A1:E1"/>
    <mergeCell ref="B3:C3"/>
    <mergeCell ref="B4:C4"/>
  </mergeCells>
  <phoneticPr fontId="3" type="noConversion"/>
  <pageMargins left="0.75" right="0.75" top="1" bottom="1" header="0.5" footer="0.5"/>
  <pageSetup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K32"/>
  <sheetViews>
    <sheetView workbookViewId="0">
      <selection activeCell="B27" sqref="B27"/>
    </sheetView>
  </sheetViews>
  <sheetFormatPr defaultColWidth="9.140625" defaultRowHeight="12.75" x14ac:dyDescent="0.2"/>
  <cols>
    <col min="1" max="1" width="18.85546875" style="18" customWidth="1"/>
    <col min="2" max="2" width="70.140625" style="19" customWidth="1"/>
    <col min="3" max="3" width="13.42578125" style="15" customWidth="1"/>
    <col min="4" max="4" width="28" style="15" customWidth="1"/>
    <col min="5" max="7" width="9.140625" style="26"/>
    <col min="8" max="16384" width="9.140625" style="15"/>
  </cols>
  <sheetData>
    <row r="1" spans="1:11" ht="21.75" customHeight="1" x14ac:dyDescent="0.2">
      <c r="A1" s="194" t="s">
        <v>82</v>
      </c>
      <c r="B1" s="194"/>
      <c r="C1" s="34"/>
      <c r="D1" s="34"/>
      <c r="E1" s="27"/>
      <c r="F1" s="27"/>
      <c r="G1" s="27"/>
    </row>
    <row r="2" spans="1:11" s="26" customFormat="1" ht="11.25" customHeight="1" x14ac:dyDescent="0.2">
      <c r="A2" s="29"/>
      <c r="B2" s="30"/>
      <c r="C2" s="30"/>
      <c r="D2" s="30"/>
      <c r="E2" s="27"/>
      <c r="F2" s="27"/>
      <c r="G2" s="27"/>
    </row>
    <row r="3" spans="1:11" s="26" customFormat="1" ht="30" customHeight="1" x14ac:dyDescent="0.2">
      <c r="A3" s="46" t="s">
        <v>81</v>
      </c>
      <c r="B3" s="46" t="s">
        <v>83</v>
      </c>
      <c r="C3" s="30"/>
      <c r="D3" s="31"/>
      <c r="E3" s="27"/>
      <c r="F3" s="27"/>
      <c r="G3" s="27"/>
    </row>
    <row r="4" spans="1:11" x14ac:dyDescent="0.2">
      <c r="A4" s="37" t="s">
        <v>126</v>
      </c>
      <c r="B4" s="38" t="s">
        <v>73</v>
      </c>
    </row>
    <row r="5" spans="1:11" x14ac:dyDescent="0.2">
      <c r="A5" s="37" t="s">
        <v>116</v>
      </c>
      <c r="B5" s="38" t="s">
        <v>74</v>
      </c>
    </row>
    <row r="6" spans="1:11" x14ac:dyDescent="0.2">
      <c r="A6" s="37" t="s">
        <v>127</v>
      </c>
      <c r="B6" s="38" t="s">
        <v>77</v>
      </c>
    </row>
    <row r="7" spans="1:11" x14ac:dyDescent="0.2">
      <c r="A7" s="37" t="s">
        <v>128</v>
      </c>
      <c r="B7" s="38" t="s">
        <v>76</v>
      </c>
    </row>
    <row r="8" spans="1:11" x14ac:dyDescent="0.2">
      <c r="A8" s="37" t="s">
        <v>129</v>
      </c>
      <c r="B8" s="38" t="s">
        <v>78</v>
      </c>
    </row>
    <row r="9" spans="1:11" ht="12.75" customHeight="1" x14ac:dyDescent="0.2">
      <c r="A9" s="37" t="s">
        <v>130</v>
      </c>
      <c r="B9" s="38" t="s">
        <v>75</v>
      </c>
    </row>
    <row r="10" spans="1:11" x14ac:dyDescent="0.2">
      <c r="A10" s="37" t="s">
        <v>131</v>
      </c>
      <c r="B10" s="38" t="s">
        <v>118</v>
      </c>
    </row>
    <row r="11" spans="1:11" x14ac:dyDescent="0.2">
      <c r="A11" s="15"/>
    </row>
    <row r="12" spans="1:11" x14ac:dyDescent="0.2">
      <c r="A12" s="15"/>
    </row>
    <row r="13" spans="1:11" s="19" customFormat="1" x14ac:dyDescent="0.2">
      <c r="A13" s="15"/>
      <c r="C13" s="15"/>
      <c r="D13" s="15"/>
      <c r="E13" s="26"/>
      <c r="F13" s="26"/>
      <c r="G13" s="26"/>
      <c r="H13" s="15"/>
      <c r="I13" s="15"/>
      <c r="J13" s="15"/>
      <c r="K13" s="15"/>
    </row>
    <row r="14" spans="1:11" s="19" customFormat="1" x14ac:dyDescent="0.2">
      <c r="A14" s="15"/>
      <c r="C14" s="15"/>
      <c r="D14" s="15"/>
      <c r="E14" s="26"/>
      <c r="F14" s="26"/>
      <c r="G14" s="26"/>
      <c r="H14" s="15"/>
      <c r="I14" s="15"/>
      <c r="J14" s="15"/>
      <c r="K14" s="15"/>
    </row>
    <row r="15" spans="1:11" s="19" customFormat="1" ht="25.5" x14ac:dyDescent="0.2">
      <c r="A15" s="85" t="s">
        <v>94</v>
      </c>
      <c r="B15" s="85" t="s">
        <v>95</v>
      </c>
      <c r="C15" s="85" t="s">
        <v>110</v>
      </c>
      <c r="D15" s="15"/>
      <c r="E15" s="26"/>
      <c r="F15" s="26"/>
      <c r="G15" s="26"/>
      <c r="H15" s="15"/>
      <c r="I15" s="15"/>
      <c r="J15" s="15"/>
      <c r="K15" s="15"/>
    </row>
    <row r="16" spans="1:11" s="19" customFormat="1" x14ac:dyDescent="0.2">
      <c r="A16" s="86" t="s">
        <v>219</v>
      </c>
      <c r="B16" s="45" t="s">
        <v>220</v>
      </c>
      <c r="C16" s="15" t="s">
        <v>221</v>
      </c>
      <c r="D16" s="15"/>
      <c r="E16" s="26"/>
      <c r="F16" s="26"/>
      <c r="G16" s="26"/>
      <c r="H16" s="15"/>
      <c r="I16" s="15"/>
      <c r="J16" s="15"/>
      <c r="K16" s="15"/>
    </row>
    <row r="17" spans="1:11" s="19" customFormat="1" x14ac:dyDescent="0.2">
      <c r="A17" s="47" t="s">
        <v>97</v>
      </c>
      <c r="B17" s="45" t="s">
        <v>100</v>
      </c>
      <c r="C17" s="15" t="s">
        <v>52</v>
      </c>
      <c r="D17" s="15"/>
      <c r="E17" s="26"/>
      <c r="F17" s="26"/>
      <c r="G17" s="26"/>
      <c r="H17" s="15"/>
      <c r="I17" s="15"/>
      <c r="J17" s="15"/>
      <c r="K17" s="15"/>
    </row>
    <row r="18" spans="1:11" s="19" customFormat="1" x14ac:dyDescent="0.2">
      <c r="A18" s="47" t="s">
        <v>98</v>
      </c>
      <c r="B18" s="45" t="s">
        <v>105</v>
      </c>
      <c r="C18" s="15" t="s">
        <v>49</v>
      </c>
      <c r="D18" s="15"/>
      <c r="E18" s="26"/>
      <c r="F18" s="26"/>
      <c r="G18" s="26"/>
      <c r="H18" s="15"/>
      <c r="I18" s="15"/>
      <c r="J18" s="15"/>
      <c r="K18" s="15"/>
    </row>
    <row r="19" spans="1:11" s="19" customFormat="1" x14ac:dyDescent="0.2">
      <c r="A19" s="47" t="s">
        <v>99</v>
      </c>
      <c r="B19" s="45" t="s">
        <v>106</v>
      </c>
      <c r="C19" s="15" t="s">
        <v>51</v>
      </c>
      <c r="D19" s="15"/>
      <c r="E19" s="26"/>
      <c r="F19" s="26"/>
      <c r="G19" s="26"/>
      <c r="H19" s="15"/>
      <c r="I19" s="15"/>
      <c r="J19" s="15"/>
      <c r="K19" s="15"/>
    </row>
    <row r="20" spans="1:11" s="19" customFormat="1" x14ac:dyDescent="0.2">
      <c r="A20" s="47" t="s">
        <v>96</v>
      </c>
      <c r="B20" s="45" t="s">
        <v>93</v>
      </c>
      <c r="C20" s="15" t="s">
        <v>48</v>
      </c>
      <c r="D20" s="15"/>
      <c r="E20" s="26"/>
      <c r="F20" s="26"/>
      <c r="G20" s="26"/>
      <c r="H20" s="15"/>
      <c r="I20" s="15"/>
      <c r="J20" s="15"/>
      <c r="K20" s="15"/>
    </row>
    <row r="21" spans="1:11" s="19" customFormat="1" ht="25.5" x14ac:dyDescent="0.2">
      <c r="A21" s="86" t="s">
        <v>203</v>
      </c>
      <c r="B21" s="48" t="s">
        <v>204</v>
      </c>
      <c r="C21" s="15" t="s">
        <v>205</v>
      </c>
      <c r="D21" s="15"/>
      <c r="E21" s="26"/>
      <c r="F21" s="26"/>
      <c r="G21" s="26"/>
      <c r="H21" s="15"/>
      <c r="I21" s="15"/>
      <c r="J21" s="15"/>
      <c r="K21" s="15"/>
    </row>
    <row r="22" spans="1:11" x14ac:dyDescent="0.2">
      <c r="A22" s="47" t="s">
        <v>149</v>
      </c>
      <c r="B22" s="48" t="s">
        <v>101</v>
      </c>
      <c r="C22" s="15" t="s">
        <v>50</v>
      </c>
    </row>
    <row r="23" spans="1:11" x14ac:dyDescent="0.2">
      <c r="A23" s="47" t="s">
        <v>216</v>
      </c>
      <c r="B23" s="45" t="s">
        <v>235</v>
      </c>
      <c r="C23" s="15" t="s">
        <v>217</v>
      </c>
    </row>
    <row r="24" spans="1:11" x14ac:dyDescent="0.2">
      <c r="A24" s="47" t="s">
        <v>102</v>
      </c>
      <c r="B24" s="48" t="s">
        <v>103</v>
      </c>
      <c r="C24" s="15" t="s">
        <v>53</v>
      </c>
    </row>
    <row r="25" spans="1:11" ht="12" customHeight="1" x14ac:dyDescent="0.2">
      <c r="A25" s="47" t="s">
        <v>218</v>
      </c>
      <c r="B25" s="48" t="s">
        <v>234</v>
      </c>
      <c r="C25" s="15" t="s">
        <v>140</v>
      </c>
    </row>
    <row r="26" spans="1:11" x14ac:dyDescent="0.2">
      <c r="A26" s="15"/>
    </row>
    <row r="27" spans="1:11" x14ac:dyDescent="0.2">
      <c r="A27" s="17"/>
      <c r="B27" s="20"/>
    </row>
    <row r="30" spans="1:11" ht="15.75" x14ac:dyDescent="0.2">
      <c r="A30" s="36" t="s">
        <v>9</v>
      </c>
    </row>
    <row r="31" spans="1:11" x14ac:dyDescent="0.2">
      <c r="A31" s="19" t="s">
        <v>120</v>
      </c>
    </row>
    <row r="32" spans="1:11" x14ac:dyDescent="0.2">
      <c r="A32" s="19" t="s">
        <v>121</v>
      </c>
    </row>
  </sheetData>
  <mergeCells count="1">
    <mergeCell ref="A1:B1"/>
  </mergeCells>
  <pageMargins left="0.75" right="0.75" top="1" bottom="1" header="0.5" footer="0.5"/>
  <pageSetup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I38"/>
  <sheetViews>
    <sheetView workbookViewId="0">
      <selection activeCell="E25" sqref="E25"/>
    </sheetView>
  </sheetViews>
  <sheetFormatPr defaultColWidth="9.140625" defaultRowHeight="12.75" x14ac:dyDescent="0.2"/>
  <cols>
    <col min="1" max="1" width="9" style="155" customWidth="1"/>
    <col min="2" max="2" width="17.7109375" style="155" customWidth="1"/>
    <col min="3" max="3" width="10.5703125" style="155" customWidth="1"/>
    <col min="4" max="4" width="19.140625" style="155" customWidth="1"/>
    <col min="5" max="5" width="80.28515625" style="156" customWidth="1"/>
    <col min="6" max="16384" width="9.140625" style="104"/>
  </cols>
  <sheetData>
    <row r="1" spans="1:5" x14ac:dyDescent="0.2">
      <c r="A1" s="198" t="s">
        <v>233</v>
      </c>
      <c r="B1" s="199"/>
      <c r="C1" s="199"/>
      <c r="D1" s="199"/>
      <c r="E1" s="200"/>
    </row>
    <row r="2" spans="1:5" ht="11.25" customHeight="1" x14ac:dyDescent="0.2">
      <c r="A2" s="105"/>
      <c r="B2" s="106"/>
      <c r="C2" s="106"/>
      <c r="D2" s="106"/>
      <c r="E2" s="107"/>
    </row>
    <row r="3" spans="1:5" x14ac:dyDescent="0.2">
      <c r="A3" s="201" t="s">
        <v>229</v>
      </c>
      <c r="B3" s="199"/>
      <c r="C3" s="199"/>
      <c r="D3" s="199"/>
      <c r="E3" s="200"/>
    </row>
    <row r="4" spans="1:5" x14ac:dyDescent="0.2">
      <c r="A4" s="202" t="s">
        <v>150</v>
      </c>
      <c r="B4" s="199"/>
      <c r="C4" s="199"/>
      <c r="D4" s="199"/>
      <c r="E4" s="200"/>
    </row>
    <row r="5" spans="1:5" x14ac:dyDescent="0.2">
      <c r="A5" s="203" t="s">
        <v>151</v>
      </c>
      <c r="B5" s="204"/>
      <c r="C5" s="204"/>
      <c r="D5" s="204"/>
      <c r="E5" s="205"/>
    </row>
    <row r="6" spans="1:5" x14ac:dyDescent="0.2">
      <c r="A6" s="206" t="s">
        <v>152</v>
      </c>
      <c r="B6" s="207"/>
      <c r="C6" s="207"/>
      <c r="D6" s="207" t="s">
        <v>36</v>
      </c>
      <c r="E6" s="208"/>
    </row>
    <row r="7" spans="1:5" ht="26.25" customHeight="1" x14ac:dyDescent="0.2">
      <c r="A7" s="195" t="s">
        <v>227</v>
      </c>
      <c r="B7" s="196"/>
      <c r="C7" s="196"/>
      <c r="D7" s="196"/>
      <c r="E7" s="197"/>
    </row>
    <row r="8" spans="1:5" ht="14.25" customHeight="1" x14ac:dyDescent="0.2">
      <c r="A8" s="195" t="s">
        <v>178</v>
      </c>
      <c r="B8" s="196"/>
      <c r="C8" s="196"/>
      <c r="D8" s="196"/>
      <c r="E8" s="197"/>
    </row>
    <row r="9" spans="1:5" x14ac:dyDescent="0.2">
      <c r="A9" s="195" t="s">
        <v>153</v>
      </c>
      <c r="B9" s="196"/>
      <c r="C9" s="196"/>
      <c r="D9" s="196"/>
      <c r="E9" s="197"/>
    </row>
    <row r="10" spans="1:5" ht="12.75" customHeight="1" x14ac:dyDescent="0.2">
      <c r="A10" s="195" t="s">
        <v>154</v>
      </c>
      <c r="B10" s="196"/>
      <c r="C10" s="196"/>
      <c r="D10" s="196"/>
      <c r="E10" s="197"/>
    </row>
    <row r="11" spans="1:5" x14ac:dyDescent="0.2">
      <c r="A11" s="108" t="s">
        <v>59</v>
      </c>
      <c r="B11" s="109" t="s">
        <v>60</v>
      </c>
      <c r="C11" s="110"/>
      <c r="D11" s="109"/>
      <c r="E11" s="111"/>
    </row>
    <row r="12" spans="1:5" x14ac:dyDescent="0.2">
      <c r="A12" s="108"/>
      <c r="B12" s="109" t="s">
        <v>155</v>
      </c>
      <c r="C12" s="110"/>
      <c r="D12" s="109"/>
      <c r="E12" s="111"/>
    </row>
    <row r="13" spans="1:5" ht="11.25" customHeight="1" thickBot="1" x14ac:dyDescent="0.25">
      <c r="A13" s="164"/>
      <c r="B13" s="163"/>
      <c r="C13" s="112"/>
      <c r="D13" s="112"/>
      <c r="E13" s="113"/>
    </row>
    <row r="14" spans="1:5" ht="17.25" thickTop="1" thickBot="1" x14ac:dyDescent="0.25">
      <c r="A14" s="114"/>
      <c r="B14" s="115" t="s">
        <v>54</v>
      </c>
      <c r="C14" s="116"/>
      <c r="D14" s="117"/>
      <c r="E14" s="118"/>
    </row>
    <row r="15" spans="1:5" ht="26.25" thickTop="1" x14ac:dyDescent="0.2">
      <c r="A15" s="119" t="s">
        <v>42</v>
      </c>
      <c r="B15" s="120" t="s">
        <v>0</v>
      </c>
      <c r="C15" s="121" t="s">
        <v>7</v>
      </c>
      <c r="D15" s="120" t="s">
        <v>9</v>
      </c>
      <c r="E15" s="122" t="s">
        <v>156</v>
      </c>
    </row>
    <row r="16" spans="1:5" x14ac:dyDescent="0.2">
      <c r="A16" s="123">
        <v>1</v>
      </c>
      <c r="B16" s="124" t="s">
        <v>8</v>
      </c>
      <c r="C16" s="125" t="s">
        <v>55</v>
      </c>
      <c r="D16" s="125" t="s">
        <v>157</v>
      </c>
      <c r="E16" s="126" t="s">
        <v>63</v>
      </c>
    </row>
    <row r="17" spans="1:9" ht="27.75" customHeight="1" x14ac:dyDescent="0.2">
      <c r="A17" s="123">
        <v>2</v>
      </c>
      <c r="B17" s="124" t="s">
        <v>11</v>
      </c>
      <c r="C17" s="125" t="s">
        <v>56</v>
      </c>
      <c r="D17" s="125" t="s">
        <v>157</v>
      </c>
      <c r="E17" s="127" t="s">
        <v>230</v>
      </c>
    </row>
    <row r="18" spans="1:9" x14ac:dyDescent="0.2">
      <c r="A18" s="123">
        <v>3</v>
      </c>
      <c r="B18" s="124" t="s">
        <v>41</v>
      </c>
      <c r="C18" s="125" t="s">
        <v>57</v>
      </c>
      <c r="D18" s="125" t="s">
        <v>157</v>
      </c>
      <c r="E18" s="127" t="s">
        <v>64</v>
      </c>
    </row>
    <row r="19" spans="1:9" ht="27" customHeight="1" x14ac:dyDescent="0.2">
      <c r="A19" s="128">
        <v>4</v>
      </c>
      <c r="B19" s="129" t="s">
        <v>27</v>
      </c>
      <c r="C19" s="130" t="s">
        <v>58</v>
      </c>
      <c r="D19" s="130" t="s">
        <v>158</v>
      </c>
      <c r="E19" s="131" t="s">
        <v>159</v>
      </c>
    </row>
    <row r="20" spans="1:9" ht="60" x14ac:dyDescent="0.2">
      <c r="A20" s="128">
        <v>5</v>
      </c>
      <c r="B20" s="129" t="s">
        <v>4</v>
      </c>
      <c r="C20" s="132" t="s">
        <v>28</v>
      </c>
      <c r="D20" s="130" t="s">
        <v>158</v>
      </c>
      <c r="E20" s="131" t="s">
        <v>160</v>
      </c>
    </row>
    <row r="21" spans="1:9" ht="24" x14ac:dyDescent="0.2">
      <c r="A21" s="133">
        <v>6</v>
      </c>
      <c r="B21" s="134" t="s">
        <v>15</v>
      </c>
      <c r="C21" s="135" t="s">
        <v>29</v>
      </c>
      <c r="D21" s="136" t="s">
        <v>161</v>
      </c>
      <c r="E21" s="137" t="s">
        <v>162</v>
      </c>
    </row>
    <row r="22" spans="1:9" x14ac:dyDescent="0.2">
      <c r="A22" s="123">
        <v>7</v>
      </c>
      <c r="B22" s="124" t="s">
        <v>5</v>
      </c>
      <c r="C22" s="125" t="s">
        <v>30</v>
      </c>
      <c r="D22" s="125" t="s">
        <v>157</v>
      </c>
      <c r="E22" s="126" t="s">
        <v>163</v>
      </c>
    </row>
    <row r="23" spans="1:9" ht="39" customHeight="1" x14ac:dyDescent="0.2">
      <c r="A23" s="123">
        <v>8</v>
      </c>
      <c r="B23" s="124" t="s">
        <v>26</v>
      </c>
      <c r="C23" s="125" t="s">
        <v>31</v>
      </c>
      <c r="D23" s="125" t="s">
        <v>157</v>
      </c>
      <c r="E23" s="127" t="s">
        <v>226</v>
      </c>
    </row>
    <row r="24" spans="1:9" ht="63.75" customHeight="1" x14ac:dyDescent="0.2">
      <c r="A24" s="123">
        <v>9</v>
      </c>
      <c r="B24" s="124" t="s">
        <v>44</v>
      </c>
      <c r="C24" s="125" t="s">
        <v>32</v>
      </c>
      <c r="D24" s="125" t="s">
        <v>157</v>
      </c>
      <c r="E24" s="127" t="s">
        <v>164</v>
      </c>
    </row>
    <row r="25" spans="1:9" s="140" customFormat="1" ht="57" customHeight="1" x14ac:dyDescent="0.2">
      <c r="A25" s="138">
        <v>10</v>
      </c>
      <c r="B25" s="172" t="s">
        <v>238</v>
      </c>
      <c r="C25" s="139" t="s">
        <v>33</v>
      </c>
      <c r="D25" s="139" t="s">
        <v>236</v>
      </c>
      <c r="E25" s="171" t="s">
        <v>239</v>
      </c>
    </row>
    <row r="26" spans="1:9" ht="84.75" customHeight="1" x14ac:dyDescent="0.2">
      <c r="A26" s="128">
        <v>11</v>
      </c>
      <c r="B26" s="129" t="s">
        <v>111</v>
      </c>
      <c r="C26" s="130" t="s">
        <v>34</v>
      </c>
      <c r="D26" s="130" t="s">
        <v>158</v>
      </c>
      <c r="E26" s="131" t="s">
        <v>177</v>
      </c>
      <c r="G26" s="141"/>
      <c r="H26" s="141"/>
    </row>
    <row r="27" spans="1:9" s="140" customFormat="1" ht="59.25" customHeight="1" x14ac:dyDescent="0.2">
      <c r="A27" s="123">
        <v>12</v>
      </c>
      <c r="B27" s="124" t="s">
        <v>6</v>
      </c>
      <c r="C27" s="125" t="s">
        <v>35</v>
      </c>
      <c r="D27" s="125" t="s">
        <v>157</v>
      </c>
      <c r="E27" s="127" t="s">
        <v>165</v>
      </c>
    </row>
    <row r="28" spans="1:9" ht="108" x14ac:dyDescent="0.2">
      <c r="A28" s="128">
        <v>13</v>
      </c>
      <c r="B28" s="129" t="s">
        <v>3</v>
      </c>
      <c r="C28" s="130" t="s">
        <v>92</v>
      </c>
      <c r="D28" s="130" t="s">
        <v>158</v>
      </c>
      <c r="E28" s="142" t="s">
        <v>166</v>
      </c>
      <c r="I28" s="141"/>
    </row>
    <row r="29" spans="1:9" ht="60" x14ac:dyDescent="0.2">
      <c r="A29" s="128">
        <v>14</v>
      </c>
      <c r="B29" s="129" t="s">
        <v>9</v>
      </c>
      <c r="C29" s="130" t="s">
        <v>40</v>
      </c>
      <c r="D29" s="130" t="s">
        <v>158</v>
      </c>
      <c r="E29" s="142" t="s">
        <v>167</v>
      </c>
      <c r="I29" s="141"/>
    </row>
    <row r="30" spans="1:9" x14ac:dyDescent="0.2">
      <c r="A30" s="123">
        <v>15</v>
      </c>
      <c r="B30" s="124" t="s">
        <v>10</v>
      </c>
      <c r="C30" s="125" t="s">
        <v>168</v>
      </c>
      <c r="D30" s="125" t="s">
        <v>2</v>
      </c>
      <c r="E30" s="126" t="s">
        <v>169</v>
      </c>
      <c r="I30" s="141"/>
    </row>
    <row r="31" spans="1:9" ht="36" x14ac:dyDescent="0.2">
      <c r="A31" s="133">
        <v>16</v>
      </c>
      <c r="B31" s="143" t="s">
        <v>170</v>
      </c>
      <c r="C31" s="136" t="s">
        <v>171</v>
      </c>
      <c r="D31" s="136" t="s">
        <v>161</v>
      </c>
      <c r="E31" s="144" t="s">
        <v>172</v>
      </c>
    </row>
    <row r="32" spans="1:9" ht="36" x14ac:dyDescent="0.2">
      <c r="A32" s="133">
        <v>17</v>
      </c>
      <c r="B32" s="143" t="s">
        <v>173</v>
      </c>
      <c r="C32" s="136" t="s">
        <v>91</v>
      </c>
      <c r="D32" s="136" t="s">
        <v>161</v>
      </c>
      <c r="E32" s="144" t="s">
        <v>174</v>
      </c>
    </row>
    <row r="33" spans="1:7" ht="24" x14ac:dyDescent="0.2">
      <c r="A33" s="133">
        <v>18</v>
      </c>
      <c r="B33" s="143" t="s">
        <v>47</v>
      </c>
      <c r="C33" s="136" t="s">
        <v>175</v>
      </c>
      <c r="D33" s="136" t="s">
        <v>161</v>
      </c>
      <c r="E33" s="144" t="s">
        <v>176</v>
      </c>
    </row>
    <row r="34" spans="1:7" ht="24.75" thickBot="1" x14ac:dyDescent="0.25">
      <c r="A34" s="145"/>
      <c r="B34" s="146" t="s">
        <v>16</v>
      </c>
      <c r="C34" s="147" t="s">
        <v>13</v>
      </c>
      <c r="D34" s="148" t="s">
        <v>2</v>
      </c>
      <c r="E34" s="149" t="s">
        <v>125</v>
      </c>
    </row>
    <row r="35" spans="1:7" ht="13.5" thickTop="1" x14ac:dyDescent="0.2">
      <c r="A35" s="150"/>
      <c r="B35" s="151"/>
      <c r="C35" s="152"/>
      <c r="D35" s="153"/>
      <c r="E35" s="154"/>
    </row>
    <row r="36" spans="1:7" ht="106.5" customHeight="1" x14ac:dyDescent="0.2"/>
    <row r="37" spans="1:7" x14ac:dyDescent="0.2">
      <c r="A37" s="151"/>
      <c r="B37" s="151"/>
      <c r="C37" s="152"/>
      <c r="D37" s="153"/>
      <c r="E37" s="152"/>
      <c r="F37" s="157"/>
      <c r="G37" s="158"/>
    </row>
    <row r="38" spans="1:7" x14ac:dyDescent="0.2">
      <c r="A38" s="151"/>
      <c r="B38" s="151"/>
      <c r="C38" s="159"/>
      <c r="D38" s="153"/>
      <c r="E38" s="160"/>
      <c r="G38" s="161"/>
    </row>
  </sheetData>
  <mergeCells count="9">
    <mergeCell ref="A8:E8"/>
    <mergeCell ref="A9:E9"/>
    <mergeCell ref="A10:E10"/>
    <mergeCell ref="A1:E1"/>
    <mergeCell ref="A3:E3"/>
    <mergeCell ref="A4:E4"/>
    <mergeCell ref="A5:E5"/>
    <mergeCell ref="A6:E6"/>
    <mergeCell ref="A7:E7"/>
  </mergeCells>
  <pageMargins left="0.2" right="0.2" top="0.5" bottom="0.25" header="0.3" footer="0.3"/>
  <pageSetup scale="7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Table</vt:lpstr>
      <vt:lpstr>NETL Codes</vt:lpstr>
      <vt:lpstr>Company Key</vt:lpstr>
      <vt:lpstr>Location, Contract #</vt:lpstr>
      <vt:lpstr>Instructions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NETLUser</dc:creator>
  <cp:lastModifiedBy>Lemasters, George M. </cp:lastModifiedBy>
  <cp:lastPrinted>2010-11-10T16:11:07Z</cp:lastPrinted>
  <dcterms:created xsi:type="dcterms:W3CDTF">2007-01-22T17:48:48Z</dcterms:created>
  <dcterms:modified xsi:type="dcterms:W3CDTF">2017-07-20T14:34:15Z</dcterms:modified>
</cp:coreProperties>
</file>