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RSS\RFP\Final RFP\Attachments\"/>
    </mc:Choice>
  </mc:AlternateContent>
  <bookViews>
    <workbookView xWindow="0" yWindow="0" windowWidth="28800" windowHeight="13410" activeTab="4"/>
  </bookViews>
  <sheets>
    <sheet name="CMR Template" sheetId="1" r:id="rId1"/>
    <sheet name="Invoice" sheetId="2" r:id="rId2"/>
    <sheet name="Staffing-Report Summary" sheetId="4" r:id="rId3"/>
    <sheet name="Sample Report" sheetId="5" r:id="rId4"/>
    <sheet name="OC-Detail Report" sheetId="6" r:id="rId5"/>
  </sheets>
  <calcPr calcId="171027"/>
</workbook>
</file>

<file path=xl/calcChain.xml><?xml version="1.0" encoding="utf-8"?>
<calcChain xmlns="http://schemas.openxmlformats.org/spreadsheetml/2006/main">
  <c r="R43" i="2" l="1"/>
  <c r="Q39" i="2"/>
  <c r="Q45" i="2" s="1"/>
  <c r="H39" i="2"/>
  <c r="H41" i="2" s="1"/>
  <c r="R41" i="2" s="1"/>
  <c r="R38" i="2"/>
  <c r="R37" i="2"/>
  <c r="R36" i="2"/>
  <c r="R35" i="2"/>
  <c r="R39" i="2" s="1"/>
  <c r="Q25" i="2"/>
  <c r="P25" i="2"/>
  <c r="O25" i="2"/>
  <c r="N25" i="2"/>
  <c r="M25" i="2"/>
  <c r="L25" i="2"/>
  <c r="K25" i="2"/>
  <c r="J25" i="2"/>
  <c r="G25" i="2"/>
  <c r="I23" i="2"/>
  <c r="H23" i="2"/>
  <c r="R23" i="2" s="1"/>
  <c r="I22" i="2"/>
  <c r="H22" i="2"/>
  <c r="R22" i="2" s="1"/>
  <c r="I21" i="2"/>
  <c r="H21" i="2"/>
  <c r="R21" i="2" s="1"/>
  <c r="I20" i="2"/>
  <c r="H20" i="2"/>
  <c r="R20" i="2" s="1"/>
  <c r="R19" i="2"/>
  <c r="I19" i="2"/>
  <c r="H19" i="2"/>
  <c r="I18" i="2"/>
  <c r="H18" i="2"/>
  <c r="R18" i="2" s="1"/>
  <c r="I25" i="2" l="1"/>
  <c r="H25" i="2"/>
  <c r="H26" i="2" s="1"/>
  <c r="H27" i="2" s="1"/>
  <c r="R25" i="2"/>
  <c r="R45" i="2" s="1"/>
  <c r="H45" i="2"/>
  <c r="G18" i="6" l="1"/>
  <c r="F18" i="6"/>
  <c r="E18" i="6"/>
  <c r="D18" i="6"/>
  <c r="C18" i="6"/>
  <c r="B18" i="6"/>
  <c r="H11" i="6"/>
  <c r="H10" i="6"/>
  <c r="H9" i="6"/>
  <c r="H8" i="6"/>
  <c r="H7" i="6"/>
  <c r="H6" i="6"/>
  <c r="H5" i="6"/>
  <c r="H18" i="6" l="1"/>
  <c r="H34" i="5"/>
  <c r="N24" i="5"/>
  <c r="M24" i="5"/>
  <c r="L24" i="5"/>
  <c r="K24" i="5"/>
  <c r="J24" i="5"/>
  <c r="I24" i="5"/>
  <c r="H24" i="5"/>
  <c r="O23" i="5"/>
  <c r="O22" i="5"/>
  <c r="O21" i="5"/>
  <c r="O20" i="5"/>
  <c r="O19" i="5"/>
  <c r="O18" i="5"/>
  <c r="O17" i="5"/>
  <c r="O16" i="5"/>
  <c r="O15" i="5"/>
  <c r="O14" i="5"/>
  <c r="O13" i="5"/>
  <c r="O24" i="5" s="1"/>
  <c r="H34" i="4" l="1"/>
  <c r="N24" i="4"/>
  <c r="M24" i="4"/>
  <c r="L24" i="4"/>
  <c r="K24" i="4"/>
  <c r="J24" i="4"/>
  <c r="I24" i="4"/>
  <c r="H24" i="4"/>
  <c r="O23" i="4"/>
  <c r="O22" i="4"/>
  <c r="O21" i="4"/>
  <c r="O20" i="4"/>
  <c r="O19" i="4"/>
  <c r="O18" i="4"/>
  <c r="O17" i="4"/>
  <c r="O16" i="4"/>
  <c r="O15" i="4"/>
  <c r="O14" i="4"/>
  <c r="O13" i="4"/>
  <c r="O24" i="4" l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W39" i="1" l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 l="1"/>
  <c r="K42" i="1" s="1"/>
  <c r="P35" i="1"/>
  <c r="P42" i="1" s="1"/>
  <c r="T35" i="1"/>
  <c r="T42" i="1" s="1"/>
  <c r="N35" i="1"/>
  <c r="N42" i="1" s="1"/>
  <c r="R35" i="1"/>
  <c r="R42" i="1" s="1"/>
  <c r="V35" i="1"/>
  <c r="V42" i="1" s="1"/>
  <c r="M35" i="1"/>
  <c r="O35" i="1"/>
  <c r="O42" i="1" s="1"/>
  <c r="Q35" i="1"/>
  <c r="Q42" i="1" s="1"/>
  <c r="S35" i="1"/>
  <c r="S42" i="1" s="1"/>
  <c r="U35" i="1"/>
  <c r="W35" i="1"/>
  <c r="W42" i="1" s="1"/>
  <c r="L39" i="1"/>
  <c r="L26" i="1"/>
  <c r="L35" i="1" s="1"/>
  <c r="U42" i="1"/>
  <c r="M42" i="1"/>
  <c r="L42" i="1" l="1"/>
</calcChain>
</file>

<file path=xl/sharedStrings.xml><?xml version="1.0" encoding="utf-8"?>
<sst xmlns="http://schemas.openxmlformats.org/spreadsheetml/2006/main" count="345" uniqueCount="193">
  <si>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</si>
  <si>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</si>
  <si>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</si>
  <si>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</si>
  <si>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</si>
  <si>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</si>
  <si>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t>DE-FE000400X Mod # 001</t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</si>
  <si>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</si>
  <si>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</si>
  <si>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</si>
  <si>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</si>
  <si>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</si>
  <si>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</si>
  <si>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</si>
  <si>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</si>
  <si>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</si>
  <si>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</si>
  <si>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</si>
  <si>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</si>
  <si>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</si>
  <si>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</si>
  <si>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</si>
  <si>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</si>
  <si>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</si>
  <si>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TASK TOTAL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</si>
  <si>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</si>
  <si>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</si>
  <si>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</si>
  <si>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</si>
  <si>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</si>
  <si>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</si>
  <si>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</si>
  <si>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</si>
  <si>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</si>
  <si>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</si>
  <si>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</si>
  <si>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000400X.300.01.02 - Project Research Support - Base Program (South)</t>
  </si>
  <si>
    <t>000400X.300.01.02</t>
  </si>
  <si>
    <t>000400X.300.01.00 - Project Management Support - Base Program</t>
  </si>
  <si>
    <t>000400X.500.02.00 - ARRA  - Project Research Support</t>
  </si>
  <si>
    <t>000400X.500.02.00</t>
  </si>
  <si>
    <t>000400X.200.01 - Project Research Support for the Natural Gas &amp; Oil Program</t>
  </si>
  <si>
    <t>000400X.200.01</t>
  </si>
  <si>
    <t>000400X.300.01.01 - Project Research Support - Base Program (North)</t>
  </si>
  <si>
    <t>000400X.300.01.01</t>
  </si>
  <si>
    <t>00197</t>
  </si>
  <si>
    <t>0000000</t>
  </si>
  <si>
    <t>000400X.300.01.03 - Project Research Support - Base Program (West)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</si>
  <si>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</si>
  <si>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</si>
  <si>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</si>
  <si>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</si>
  <si>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</si>
  <si>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</si>
  <si>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</si>
  <si>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</si>
  <si>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</si>
  <si>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</si>
  <si>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</si>
  <si>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</si>
  <si>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</si>
  <si>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</si>
  <si>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</si>
  <si>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</si>
  <si>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</si>
  <si>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</si>
  <si>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</si>
  <si>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</si>
  <si>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CLIN/SubCLIN/Task/Activity Number / Title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</si>
  <si>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</si>
  <si>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</si>
  <si>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</si>
  <si>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</si>
  <si>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</si>
  <si>
    <t>Staffing Report Summary</t>
  </si>
  <si>
    <t>Cost Reimbursable FTE /Headcount Data</t>
  </si>
  <si>
    <r>
      <t xml:space="preserve">1 </t>
    </r>
    <r>
      <rPr>
        <b/>
        <sz val="10"/>
        <rFont val="Calibri"/>
        <family val="2"/>
      </rPr>
      <t>Participant Name and Address:</t>
    </r>
  </si>
  <si>
    <r>
      <t xml:space="preserve">2 </t>
    </r>
    <r>
      <rPr>
        <b/>
        <sz val="10"/>
        <rFont val="Calibri"/>
        <family val="2"/>
      </rPr>
      <t>Contract No.:</t>
    </r>
  </si>
  <si>
    <t xml:space="preserve"> DE-FE0099999</t>
  </si>
  <si>
    <t>CEMENT 64 , LLC</t>
  </si>
  <si>
    <t>4567 Apple Lane</t>
  </si>
  <si>
    <r>
      <rPr>
        <b/>
        <vertAlign val="superscript"/>
        <sz val="10"/>
        <rFont val="Calibri"/>
        <family val="2"/>
      </rPr>
      <t xml:space="preserve">3 </t>
    </r>
    <r>
      <rPr>
        <b/>
        <sz val="10"/>
        <rFont val="Calibri"/>
        <family val="2"/>
      </rPr>
      <t xml:space="preserve">Reporting Period:  </t>
    </r>
  </si>
  <si>
    <t>April 1 - 30, 2015</t>
  </si>
  <si>
    <t>Myra, WV  25544</t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</si>
  <si>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FTE Staffing by NETL Location</t>
    </r>
  </si>
  <si>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 xml:space="preserve"> Task/Activity </t>
    </r>
  </si>
  <si>
    <r>
      <rPr>
        <b/>
        <vertAlign val="superscript"/>
        <sz val="10"/>
        <rFont val="Calibri"/>
        <family val="2"/>
      </rPr>
      <t>5</t>
    </r>
    <r>
      <rPr>
        <b/>
        <sz val="10"/>
        <rFont val="Calibri"/>
        <family val="2"/>
      </rPr>
      <t xml:space="preserve"> Program Number</t>
    </r>
  </si>
  <si>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 xml:space="preserve"> Project Number</t>
    </r>
  </si>
  <si>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WFO</t>
    </r>
  </si>
  <si>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Local Use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</si>
  <si>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Reporting Entity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</si>
  <si>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Reporting Period Cost</t>
    </r>
  </si>
  <si>
    <t>Mgn</t>
  </si>
  <si>
    <t>Pgh</t>
  </si>
  <si>
    <t>Alb</t>
  </si>
  <si>
    <t>Sugar Land</t>
  </si>
  <si>
    <t>AK</t>
  </si>
  <si>
    <t>Offsite</t>
  </si>
  <si>
    <t>TOTAL</t>
  </si>
  <si>
    <r>
      <t xml:space="preserve">12 </t>
    </r>
    <r>
      <rPr>
        <b/>
        <sz val="10"/>
        <color indexed="8"/>
        <rFont val="Calibri"/>
        <family val="2"/>
      </rPr>
      <t>Headcount Staffing Summary</t>
    </r>
  </si>
  <si>
    <t>MGN</t>
  </si>
  <si>
    <t>PGH</t>
  </si>
  <si>
    <t>ALB</t>
  </si>
  <si>
    <t>FTE /Headcount Data</t>
  </si>
  <si>
    <t>725.01.00</t>
  </si>
  <si>
    <t>220735</t>
  </si>
  <si>
    <t>725.02.00</t>
  </si>
  <si>
    <t>220725</t>
  </si>
  <si>
    <t>725.03.00</t>
  </si>
  <si>
    <t>725.06.00</t>
  </si>
  <si>
    <t>725.07.00</t>
  </si>
  <si>
    <t>735.01.00</t>
  </si>
  <si>
    <t>735.03.00</t>
  </si>
  <si>
    <t>735.04.00</t>
  </si>
  <si>
    <t>735.05.00</t>
  </si>
  <si>
    <t>735.06.00</t>
  </si>
  <si>
    <t>OPEN COMMITMENT DETAIL REPORT</t>
  </si>
  <si>
    <t>FOR PERIOD ENDING:  MARCH 31, 2015</t>
  </si>
  <si>
    <t>CLIN/TASK/ACTIVITY</t>
  </si>
  <si>
    <t>DEFERRALS</t>
  </si>
  <si>
    <t>AWARD FEE PERIOD X</t>
  </si>
  <si>
    <t>AWARD FEE PERIOD XX</t>
  </si>
  <si>
    <t>RATE ADJUSTMENT RESERVE</t>
  </si>
  <si>
    <t>SUBCONTRACT</t>
  </si>
  <si>
    <r>
      <t xml:space="preserve">OTHER </t>
    </r>
    <r>
      <rPr>
        <vertAlign val="superscript"/>
        <sz val="10"/>
        <color theme="1"/>
        <rFont val="Calibri"/>
        <family val="2"/>
      </rPr>
      <t>1</t>
    </r>
  </si>
  <si>
    <t>TOTAL OC</t>
  </si>
  <si>
    <t>0023456.100.01.02</t>
  </si>
  <si>
    <t>0023456.100.01.03</t>
  </si>
  <si>
    <t>0023456.100.01.04</t>
  </si>
  <si>
    <t>0023456.100.01.05</t>
  </si>
  <si>
    <t>0023456.100.01.06</t>
  </si>
  <si>
    <t>0023456.200.02.01</t>
  </si>
  <si>
    <t>0023456.200.02.02</t>
  </si>
  <si>
    <t>NOTES:</t>
  </si>
  <si>
    <t>1 - Severance pay for Dona</t>
  </si>
  <si>
    <t>INVOICE/STAFFING DATA</t>
  </si>
  <si>
    <r>
      <t xml:space="preserve">1 </t>
    </r>
    <r>
      <rPr>
        <b/>
        <sz val="10"/>
        <rFont val="Calibri"/>
        <family val="2"/>
      </rPr>
      <t>Participant Name and Address</t>
    </r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</si>
  <si>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</si>
  <si>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2015</t>
    </r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</si>
  <si>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2015</t>
    </r>
  </si>
  <si>
    <t>Anywhere, WV  26505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</si>
  <si>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DE-FE000400X</t>
    </r>
  </si>
  <si>
    <r>
      <t>3</t>
    </r>
    <r>
      <rPr>
        <b/>
        <sz val="10"/>
        <rFont val="Calibri"/>
        <family val="2"/>
      </rPr>
      <t xml:space="preserve"> CLIN/SubCLIN/Task/Activity No. and Title:</t>
    </r>
    <r>
      <rPr>
        <sz val="10"/>
        <color rgb="FF0000FF"/>
        <rFont val="Calibri"/>
        <family val="2"/>
      </rPr>
      <t xml:space="preserve">  </t>
    </r>
    <r>
      <rPr>
        <b/>
        <sz val="10"/>
        <color rgb="FF0000FF"/>
        <rFont val="Calibri"/>
        <family val="2"/>
      </rPr>
      <t>0400X.200.01 - Project Management Support for the Natural Gas &amp; Oil Program</t>
    </r>
  </si>
  <si>
    <t>Current Period</t>
  </si>
  <si>
    <t>Cumulative</t>
  </si>
  <si>
    <r>
      <t xml:space="preserve">7 </t>
    </r>
    <r>
      <rPr>
        <b/>
        <sz val="10"/>
        <rFont val="Calibri"/>
        <family val="2"/>
      </rPr>
      <t>Name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</si>
  <si>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</si>
  <si>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</si>
  <si>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</si>
  <si>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</si>
  <si>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</si>
  <si>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13 </t>
    </r>
    <r>
      <rPr>
        <b/>
        <sz val="10"/>
        <rFont val="Calibri"/>
        <family val="2"/>
      </rPr>
      <t>Total Cost Current Period</t>
    </r>
  </si>
  <si>
    <r>
      <t>14</t>
    </r>
    <r>
      <rPr>
        <b/>
        <sz val="10"/>
        <rFont val="Calibri"/>
        <family val="2"/>
      </rPr>
      <t xml:space="preserve"> Total FTE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</si>
  <si>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</si>
  <si>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16</t>
    </r>
    <r>
      <rPr>
        <b/>
        <sz val="10"/>
        <rFont val="Calibri"/>
        <family val="2"/>
      </rPr>
      <t xml:space="preserve"> Hours</t>
    </r>
  </si>
  <si>
    <r>
      <t>17</t>
    </r>
    <r>
      <rPr>
        <b/>
        <sz val="10"/>
        <rFont val="Calibri"/>
        <family val="2"/>
      </rPr>
      <t xml:space="preserve"> Prev Costs</t>
    </r>
  </si>
  <si>
    <r>
      <t>18</t>
    </r>
    <r>
      <rPr>
        <b/>
        <sz val="10"/>
        <rFont val="Calibri"/>
        <family val="2"/>
      </rPr>
      <t xml:space="preserve"> Current Cost</t>
    </r>
  </si>
  <si>
    <t>Pines, Barbara</t>
  </si>
  <si>
    <t>Program Manager  (E)</t>
  </si>
  <si>
    <t>FT</t>
  </si>
  <si>
    <t>MCL</t>
  </si>
  <si>
    <t>Little, Douglas</t>
  </si>
  <si>
    <t>Senior Management Analyst (E)</t>
  </si>
  <si>
    <t>McGuire, Steve</t>
  </si>
  <si>
    <t>Junior Management Analyst  (E)</t>
  </si>
  <si>
    <t>Walker, John</t>
  </si>
  <si>
    <t>Engineer/Scientist 5  (E)</t>
  </si>
  <si>
    <t>JFC</t>
  </si>
  <si>
    <t>Hope, Nadine</t>
  </si>
  <si>
    <t>Business/Engineer Anlyst 3  (E)</t>
  </si>
  <si>
    <t>Ford, Wade</t>
  </si>
  <si>
    <t>Data Entry Operator 3  (N/E)</t>
  </si>
  <si>
    <r>
      <t xml:space="preserve">19 </t>
    </r>
    <r>
      <rPr>
        <b/>
        <sz val="10"/>
        <rFont val="Calibri"/>
        <family val="2"/>
      </rPr>
      <t>DIRECT LABOR SUB-TOTAL: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</si>
  <si>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</si>
  <si>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</si>
  <si>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t>PLAN</t>
  </si>
  <si>
    <t>ACTUAL</t>
  </si>
  <si>
    <r>
      <t xml:space="preserve">22 </t>
    </r>
    <r>
      <rPr>
        <b/>
        <sz val="10"/>
        <rFont val="Calibri"/>
        <family val="2"/>
      </rPr>
      <t>(Planned/Actual Labor hours - Current)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</si>
  <si>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</si>
  <si>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</si>
  <si>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</si>
  <si>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26 </t>
    </r>
    <r>
      <rPr>
        <b/>
        <sz val="10"/>
        <rFont val="Calibri"/>
        <family val="2"/>
      </rPr>
      <t>Subcontracts</t>
    </r>
  </si>
  <si>
    <t>BRD Consulting, Inc.</t>
  </si>
  <si>
    <r>
      <t xml:space="preserve">27 </t>
    </r>
    <r>
      <rPr>
        <b/>
        <sz val="10"/>
        <rFont val="Calibri"/>
        <family val="2"/>
      </rPr>
      <t>Materials</t>
    </r>
  </si>
  <si>
    <t>Office Supplies</t>
  </si>
  <si>
    <r>
      <t xml:space="preserve">28 </t>
    </r>
    <r>
      <rPr>
        <b/>
        <sz val="10"/>
        <rFont val="Calibri"/>
        <family val="2"/>
      </rPr>
      <t>Travel</t>
    </r>
  </si>
  <si>
    <t>Steve McGuire</t>
  </si>
  <si>
    <r>
      <t xml:space="preserve">29 </t>
    </r>
    <r>
      <rPr>
        <b/>
        <sz val="10"/>
        <rFont val="Calibri"/>
        <family val="2"/>
      </rPr>
      <t>Training</t>
    </r>
  </si>
  <si>
    <t>PMI, Inc.</t>
  </si>
  <si>
    <r>
      <t xml:space="preserve">30 </t>
    </r>
    <r>
      <rPr>
        <b/>
        <sz val="10"/>
        <rFont val="Calibri"/>
        <family val="2"/>
      </rPr>
      <t>Total ODCs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</si>
  <si>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</si>
  <si>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</si>
  <si>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33 </t>
    </r>
    <r>
      <rPr>
        <b/>
        <sz val="10"/>
        <rFont val="Calibri"/>
        <family val="2"/>
      </rPr>
      <t>Total Cost &amp; Fee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</si>
</sst>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  <numFmt numFmtId="168" formatCode="&quot;$&quot;#,##0.00"/>
  </numFmts>
  <fonts count="4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sz val="10"/>
      <color theme="1"/>
      <name val="Tahoma"/>
      <family val="2"/>
    </font>
    <font>
      <b/>
      <sz val="10"/>
      <color indexed="12"/>
      <name val="Calibri"/>
      <family val="2"/>
    </font>
    <font>
      <sz val="8"/>
      <name val="Calibri"/>
      <family val="2"/>
    </font>
    <font>
      <b/>
      <sz val="10"/>
      <color rgb="FF0000FF"/>
      <name val="Calibri"/>
      <family val="2"/>
    </font>
    <font>
      <sz val="12"/>
      <name val="Calibri"/>
      <family val="2"/>
    </font>
    <font>
      <sz val="10"/>
      <color rgb="FF0000FF"/>
      <name val="Calibri"/>
      <family val="2"/>
    </font>
    <font>
      <sz val="10"/>
      <color rgb="FF0000FF"/>
      <name val="Arial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color theme="9" tint="-0.499984740745262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rgb="FF0070C0"/>
      <name val="Calibri"/>
      <family val="2"/>
    </font>
    <font>
      <b/>
      <sz val="10"/>
      <color theme="1"/>
      <name val="Calibri"/>
      <family val="2"/>
    </font>
    <font>
      <u/>
      <sz val="10"/>
      <color indexed="12"/>
      <name val="Calibri"/>
      <family val="2"/>
    </font>
    <font>
      <u/>
      <sz val="10"/>
      <name val="Calibri"/>
      <family val="2"/>
    </font>
    <font>
      <b/>
      <u/>
      <sz val="10"/>
      <color indexed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9" fillId="0" borderId="0">
      <alignment vertical="top"/>
    </xf>
  </cellStyleXfs>
  <cellXfs count="650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2" fillId="10" borderId="0" xfId="16" applyFont="1" applyFill="1"/>
    <xf numFmtId="0" fontId="2" fillId="10" borderId="0" xfId="16" applyFont="1" applyFill="1" applyAlignment="1">
      <alignment horizontal="center"/>
    </xf>
    <xf numFmtId="2" fontId="2" fillId="10" borderId="0" xfId="16" applyNumberFormat="1" applyFont="1" applyFill="1" applyAlignment="1">
      <alignment horizontal="center"/>
    </xf>
    <xf numFmtId="2" fontId="2" fillId="10" borderId="0" xfId="16" applyNumberFormat="1" applyFont="1" applyFill="1" applyAlignment="1">
      <alignment horizontal="right"/>
    </xf>
    <xf numFmtId="4" fontId="2" fillId="10" borderId="0" xfId="16" applyNumberFormat="1" applyFont="1" applyFill="1"/>
    <xf numFmtId="0" fontId="5" fillId="10" borderId="0" xfId="16" applyFont="1" applyFill="1" applyBorder="1" applyAlignment="1">
      <alignment horizontal="center" vertical="center"/>
    </xf>
    <xf numFmtId="8" fontId="2" fillId="10" borderId="0" xfId="16" applyNumberFormat="1" applyFont="1" applyFill="1"/>
    <xf numFmtId="0" fontId="6" fillId="10" borderId="0" xfId="16" applyFont="1" applyFill="1" applyBorder="1"/>
    <xf numFmtId="0" fontId="18" fillId="10" borderId="0" xfId="16" applyFont="1" applyFill="1" applyBorder="1"/>
    <xf numFmtId="0" fontId="19" fillId="10" borderId="0" xfId="17" applyFont="1" applyFill="1" applyAlignment="1">
      <alignment horizontal="center"/>
    </xf>
    <xf numFmtId="4" fontId="19" fillId="10" borderId="0" xfId="17" applyNumberFormat="1" applyFont="1" applyFill="1" applyAlignment="1">
      <alignment horizontal="center"/>
    </xf>
    <xf numFmtId="0" fontId="19" fillId="10" borderId="0" xfId="17" applyFont="1" applyFill="1" applyAlignment="1">
      <alignment horizontal="centerContinuous"/>
    </xf>
    <xf numFmtId="0" fontId="19" fillId="10" borderId="0" xfId="17" applyFont="1" applyFill="1"/>
    <xf numFmtId="0" fontId="19" fillId="10" borderId="0" xfId="17" applyFont="1" applyFill="1" applyAlignment="1"/>
    <xf numFmtId="4" fontId="19" fillId="10" borderId="0" xfId="17" applyNumberFormat="1" applyFont="1" applyFill="1" applyAlignment="1"/>
    <xf numFmtId="0" fontId="2" fillId="10" borderId="0" xfId="17" applyFont="1" applyFill="1"/>
    <xf numFmtId="49" fontId="22" fillId="10" borderId="47" xfId="16" applyNumberFormat="1" applyFont="1" applyFill="1" applyBorder="1" applyAlignment="1">
      <alignment horizontal="center"/>
    </xf>
    <xf numFmtId="0" fontId="26" fillId="0" borderId="0" xfId="18" applyFont="1" applyFill="1" applyBorder="1"/>
    <xf numFmtId="0" fontId="26" fillId="0" borderId="0" xfId="18" applyFont="1" applyFill="1"/>
    <xf numFmtId="3" fontId="28" fillId="0" borderId="0" xfId="19" applyNumberFormat="1" applyFont="1"/>
    <xf numFmtId="0" fontId="28" fillId="0" borderId="0" xfId="19" applyFont="1"/>
    <xf numFmtId="0" fontId="5" fillId="0" borderId="0" xfId="17" applyFont="1" applyFill="1" applyAlignment="1">
      <alignment horizontal="center"/>
    </xf>
    <xf numFmtId="0" fontId="19" fillId="0" borderId="0" xfId="17" applyFont="1" applyFill="1" applyAlignment="1">
      <alignment horizontal="center"/>
    </xf>
    <xf numFmtId="0" fontId="2" fillId="0" borderId="0" xfId="17" applyFont="1" applyFill="1" applyAlignment="1">
      <alignment horizontal="center"/>
    </xf>
    <xf numFmtId="0" fontId="19" fillId="0" borderId="0" xfId="17" applyFont="1" applyFill="1" applyAlignment="1"/>
    <xf numFmtId="0" fontId="2" fillId="0" borderId="0" xfId="17" applyFont="1" applyFill="1"/>
    <xf numFmtId="0" fontId="21" fillId="0" borderId="0" xfId="17" applyFont="1" applyFill="1"/>
    <xf numFmtId="15" fontId="2" fillId="0" borderId="0" xfId="17" applyNumberFormat="1" applyFont="1" applyFill="1"/>
    <xf numFmtId="0" fontId="7" fillId="0" borderId="0" xfId="16" applyFont="1" applyFill="1"/>
    <xf numFmtId="0" fontId="2" fillId="0" borderId="0" xfId="16" applyFont="1" applyFill="1"/>
    <xf numFmtId="0" fontId="2" fillId="0" borderId="0" xfId="16" applyFont="1" applyFill="1" applyAlignment="1">
      <alignment horizontal="center"/>
    </xf>
    <xf numFmtId="2" fontId="2" fillId="0" borderId="0" xfId="16" applyNumberFormat="1" applyFont="1" applyFill="1" applyAlignment="1">
      <alignment horizontal="center"/>
    </xf>
    <xf numFmtId="0" fontId="2" fillId="10" borderId="0" xfId="20" applyFont="1" applyFill="1" applyAlignment="1">
      <alignment vertical="top"/>
    </xf>
    <xf numFmtId="0" fontId="19" fillId="10" borderId="0" xfId="20" applyFont="1" applyFill="1" applyAlignment="1">
      <alignment vertical="top"/>
    </xf>
    <xf numFmtId="2" fontId="22" fillId="10" borderId="83" xfId="16" applyNumberFormat="1" applyFont="1" applyFill="1" applyBorder="1"/>
    <xf numFmtId="2" fontId="22" fillId="10" borderId="90" xfId="16" applyNumberFormat="1" applyFont="1" applyFill="1" applyBorder="1"/>
    <xf numFmtId="49" fontId="22" fillId="10" borderId="91" xfId="16" applyNumberFormat="1" applyFont="1" applyFill="1" applyBorder="1" applyAlignment="1">
      <alignment horizontal="left" vertical="center"/>
    </xf>
    <xf numFmtId="0" fontId="22" fillId="10" borderId="93" xfId="16" applyFont="1" applyFill="1" applyBorder="1" applyAlignment="1">
      <alignment horizontal="center" vertical="center"/>
    </xf>
    <xf numFmtId="49" fontId="22" fillId="10" borderId="81" xfId="16" applyNumberFormat="1" applyFont="1" applyFill="1" applyBorder="1" applyAlignment="1">
      <alignment horizontal="center"/>
    </xf>
    <xf numFmtId="49" fontId="22" fillId="10" borderId="81" xfId="16" applyNumberFormat="1" applyFont="1" applyFill="1" applyBorder="1" applyAlignment="1">
      <alignment horizontal="center" vertical="center"/>
    </xf>
    <xf numFmtId="40" fontId="22" fillId="10" borderId="81" xfId="16" applyNumberFormat="1" applyFont="1" applyFill="1" applyBorder="1" applyAlignment="1">
      <alignment horizontal="right" vertical="center"/>
    </xf>
    <xf numFmtId="2" fontId="22" fillId="10" borderId="81" xfId="16" applyNumberFormat="1" applyFont="1" applyFill="1" applyBorder="1"/>
    <xf numFmtId="2" fontId="22" fillId="10" borderId="87" xfId="16" applyNumberFormat="1" applyFont="1" applyFill="1" applyBorder="1"/>
    <xf numFmtId="2" fontId="22" fillId="10" borderId="91" xfId="16" applyNumberFormat="1" applyFont="1" applyFill="1" applyBorder="1"/>
    <xf numFmtId="49" fontId="22" fillId="10" borderId="92" xfId="16" applyNumberFormat="1" applyFont="1" applyFill="1" applyBorder="1" applyAlignment="1">
      <alignment horizontal="left" vertical="center"/>
    </xf>
    <xf numFmtId="0" fontId="22" fillId="10" borderId="94" xfId="16" applyFont="1" applyFill="1" applyBorder="1" applyAlignment="1">
      <alignment horizontal="center" vertical="center"/>
    </xf>
    <xf numFmtId="49" fontId="22" fillId="10" borderId="82" xfId="16" applyNumberFormat="1" applyFont="1" applyFill="1" applyBorder="1" applyAlignment="1">
      <alignment horizontal="center"/>
    </xf>
    <xf numFmtId="49" fontId="22" fillId="10" borderId="82" xfId="16" applyNumberFormat="1" applyFont="1" applyFill="1" applyBorder="1" applyAlignment="1">
      <alignment horizontal="center" vertical="center"/>
    </xf>
    <xf numFmtId="40" fontId="22" fillId="10" borderId="82" xfId="16" applyNumberFormat="1" applyFont="1" applyFill="1" applyBorder="1" applyAlignment="1">
      <alignment horizontal="right" vertical="center"/>
    </xf>
    <xf numFmtId="2" fontId="22" fillId="10" borderId="82" xfId="16" applyNumberFormat="1" applyFont="1" applyFill="1" applyBorder="1"/>
    <xf numFmtId="2" fontId="22" fillId="10" borderId="88" xfId="16" applyNumberFormat="1" applyFont="1" applyFill="1" applyBorder="1"/>
    <xf numFmtId="2" fontId="22" fillId="10" borderId="92" xfId="16" applyNumberFormat="1" applyFont="1" applyFill="1" applyBorder="1"/>
    <xf numFmtId="49" fontId="22" fillId="10" borderId="55" xfId="16" applyNumberFormat="1" applyFont="1" applyFill="1" applyBorder="1" applyAlignment="1">
      <alignment horizontal="left" vertical="center"/>
    </xf>
    <xf numFmtId="0" fontId="22" fillId="10" borderId="54" xfId="16" applyFont="1" applyFill="1" applyBorder="1" applyAlignment="1">
      <alignment horizontal="center" vertical="center"/>
    </xf>
    <xf numFmtId="49" fontId="22" fillId="10" borderId="47" xfId="16" applyNumberFormat="1" applyFont="1" applyFill="1" applyBorder="1" applyAlignment="1">
      <alignment horizontal="center" vertical="center"/>
    </xf>
    <xf numFmtId="40" fontId="22" fillId="10" borderId="47" xfId="16" applyNumberFormat="1" applyFont="1" applyFill="1" applyBorder="1" applyAlignment="1">
      <alignment horizontal="right" vertical="center"/>
    </xf>
    <xf numFmtId="2" fontId="22" fillId="10" borderId="48" xfId="16" applyNumberFormat="1" applyFont="1" applyFill="1" applyBorder="1"/>
    <xf numFmtId="2" fontId="22" fillId="10" borderId="46" xfId="16" applyNumberFormat="1" applyFont="1" applyFill="1" applyBorder="1"/>
    <xf numFmtId="2" fontId="22" fillId="10" borderId="55" xfId="16" applyNumberFormat="1" applyFont="1" applyFill="1" applyBorder="1"/>
    <xf numFmtId="0" fontId="5" fillId="0" borderId="0" xfId="17" applyFont="1" applyFill="1" applyAlignment="1"/>
    <xf numFmtId="0" fontId="2" fillId="0" borderId="0" xfId="17" applyFont="1" applyFill="1" applyAlignment="1"/>
    <xf numFmtId="2" fontId="22" fillId="10" borderId="41" xfId="16" applyNumberFormat="1" applyFont="1" applyFill="1" applyBorder="1"/>
    <xf numFmtId="49" fontId="22" fillId="10" borderId="95" xfId="16" applyNumberFormat="1" applyFont="1" applyFill="1" applyBorder="1" applyAlignment="1">
      <alignment horizontal="left" vertical="center"/>
    </xf>
    <xf numFmtId="49" fontId="22" fillId="10" borderId="96" xfId="16" applyNumberFormat="1" applyFont="1" applyFill="1" applyBorder="1" applyAlignment="1">
      <alignment horizontal="center"/>
    </xf>
    <xf numFmtId="2" fontId="2" fillId="10" borderId="0" xfId="16" applyNumberFormat="1" applyFont="1" applyFill="1"/>
    <xf numFmtId="0" fontId="5" fillId="12" borderId="63" xfId="16" applyFont="1" applyFill="1" applyBorder="1" applyAlignment="1">
      <alignment horizontal="left" vertical="center"/>
    </xf>
    <xf numFmtId="0" fontId="5" fillId="12" borderId="59" xfId="16" applyFont="1" applyFill="1" applyBorder="1" applyAlignment="1">
      <alignment horizontal="left" vertical="center"/>
    </xf>
    <xf numFmtId="0" fontId="5" fillId="12" borderId="58" xfId="16" applyFont="1" applyFill="1" applyBorder="1" applyAlignment="1">
      <alignment horizontal="left" vertical="center"/>
    </xf>
    <xf numFmtId="8" fontId="5" fillId="12" borderId="58" xfId="16" applyNumberFormat="1" applyFont="1" applyFill="1" applyBorder="1" applyAlignment="1">
      <alignment horizontal="right" vertical="center"/>
    </xf>
    <xf numFmtId="2" fontId="5" fillId="12" borderId="31" xfId="16" applyNumberFormat="1" applyFont="1" applyFill="1" applyBorder="1" applyAlignment="1"/>
    <xf numFmtId="2" fontId="5" fillId="12" borderId="89" xfId="16" applyNumberFormat="1" applyFont="1" applyFill="1" applyBorder="1" applyAlignment="1"/>
    <xf numFmtId="2" fontId="5" fillId="12" borderId="34" xfId="16" applyNumberFormat="1" applyFont="1" applyFill="1" applyBorder="1" applyAlignment="1"/>
    <xf numFmtId="0" fontId="18" fillId="10" borderId="0" xfId="16" applyFont="1" applyFill="1" applyAlignment="1"/>
    <xf numFmtId="0" fontId="18" fillId="0" borderId="0" xfId="17" applyFont="1" applyFill="1" applyAlignment="1"/>
    <xf numFmtId="0" fontId="25" fillId="0" borderId="0" xfId="18" applyFont="1" applyFill="1" applyBorder="1"/>
    <xf numFmtId="3" fontId="26" fillId="0" borderId="106" xfId="18" applyNumberFormat="1" applyFont="1" applyFill="1" applyBorder="1" applyAlignment="1">
      <alignment horizontal="center"/>
    </xf>
    <xf numFmtId="3" fontId="26" fillId="0" borderId="108" xfId="18" applyNumberFormat="1" applyFont="1" applyFill="1" applyBorder="1" applyAlignment="1">
      <alignment horizontal="center"/>
    </xf>
    <xf numFmtId="3" fontId="25" fillId="12" borderId="104" xfId="18" applyNumberFormat="1" applyFont="1" applyFill="1" applyBorder="1" applyAlignment="1">
      <alignment horizontal="center"/>
    </xf>
    <xf numFmtId="3" fontId="26" fillId="0" borderId="113" xfId="18" applyNumberFormat="1" applyFont="1" applyFill="1" applyBorder="1" applyAlignment="1">
      <alignment horizontal="center"/>
    </xf>
    <xf numFmtId="3" fontId="26" fillId="0" borderId="116" xfId="18" applyNumberFormat="1" applyFont="1" applyFill="1" applyBorder="1" applyAlignment="1">
      <alignment horizontal="center"/>
    </xf>
    <xf numFmtId="3" fontId="26" fillId="0" borderId="119" xfId="18" applyNumberFormat="1" applyFont="1" applyFill="1" applyBorder="1" applyAlignment="1">
      <alignment horizontal="center"/>
    </xf>
    <xf numFmtId="49" fontId="22" fillId="10" borderId="120" xfId="16" applyNumberFormat="1" applyFont="1" applyFill="1" applyBorder="1" applyAlignment="1">
      <alignment horizontal="left" vertical="center"/>
    </xf>
    <xf numFmtId="0" fontId="22" fillId="10" borderId="121" xfId="16" applyFont="1" applyFill="1" applyBorder="1" applyAlignment="1">
      <alignment horizontal="center" vertical="center"/>
    </xf>
    <xf numFmtId="49" fontId="22" fillId="10" borderId="122" xfId="16" applyNumberFormat="1" applyFont="1" applyFill="1" applyBorder="1" applyAlignment="1">
      <alignment horizontal="center"/>
    </xf>
    <xf numFmtId="49" fontId="22" fillId="10" borderId="122" xfId="16" applyNumberFormat="1" applyFont="1" applyFill="1" applyBorder="1" applyAlignment="1">
      <alignment horizontal="center" vertical="center"/>
    </xf>
    <xf numFmtId="40" fontId="22" fillId="10" borderId="122" xfId="16" applyNumberFormat="1" applyFont="1" applyFill="1" applyBorder="1" applyAlignment="1">
      <alignment horizontal="right" vertical="center"/>
    </xf>
    <xf numFmtId="2" fontId="22" fillId="10" borderId="122" xfId="16" applyNumberFormat="1" applyFont="1" applyFill="1" applyBorder="1"/>
    <xf numFmtId="2" fontId="22" fillId="10" borderId="123" xfId="16" applyNumberFormat="1" applyFont="1" applyFill="1" applyBorder="1"/>
    <xf numFmtId="0" fontId="22" fillId="10" borderId="125" xfId="16" applyFont="1" applyFill="1" applyBorder="1" applyAlignment="1">
      <alignment horizontal="center" vertical="center"/>
    </xf>
    <xf numFmtId="49" fontId="22" fillId="10" borderId="126" xfId="16" applyNumberFormat="1" applyFont="1" applyFill="1" applyBorder="1" applyAlignment="1">
      <alignment horizontal="center"/>
    </xf>
    <xf numFmtId="49" fontId="22" fillId="10" borderId="126" xfId="16" applyNumberFormat="1" applyFont="1" applyFill="1" applyBorder="1" applyAlignment="1">
      <alignment horizontal="center" vertical="center"/>
    </xf>
    <xf numFmtId="40" fontId="22" fillId="10" borderId="126" xfId="16" applyNumberFormat="1" applyFont="1" applyFill="1" applyBorder="1" applyAlignment="1">
      <alignment horizontal="right" vertical="center"/>
    </xf>
    <xf numFmtId="2" fontId="22" fillId="10" borderId="126" xfId="16" applyNumberFormat="1" applyFont="1" applyFill="1" applyBorder="1"/>
    <xf numFmtId="2" fontId="22" fillId="10" borderId="127" xfId="16" applyNumberFormat="1" applyFont="1" applyFill="1" applyBorder="1"/>
    <xf numFmtId="49" fontId="22" fillId="10" borderId="124" xfId="16" applyNumberFormat="1" applyFont="1" applyFill="1" applyBorder="1" applyAlignment="1">
      <alignment horizontal="left" vertical="center"/>
    </xf>
    <xf numFmtId="0" fontId="22" fillId="10" borderId="128" xfId="16" applyFont="1" applyFill="1" applyBorder="1" applyAlignment="1">
      <alignment horizontal="center" vertical="center"/>
    </xf>
    <xf numFmtId="49" fontId="22" fillId="10" borderId="129" xfId="16" applyNumberFormat="1" applyFont="1" applyFill="1" applyBorder="1" applyAlignment="1">
      <alignment horizontal="center"/>
    </xf>
    <xf numFmtId="49" fontId="22" fillId="10" borderId="129" xfId="16" applyNumberFormat="1" applyFont="1" applyFill="1" applyBorder="1" applyAlignment="1">
      <alignment horizontal="center" vertical="center"/>
    </xf>
    <xf numFmtId="40" fontId="22" fillId="10" borderId="129" xfId="16" applyNumberFormat="1" applyFont="1" applyFill="1" applyBorder="1" applyAlignment="1">
      <alignment horizontal="right" vertical="center"/>
    </xf>
    <xf numFmtId="2" fontId="22" fillId="10" borderId="129" xfId="16" applyNumberFormat="1" applyFont="1" applyFill="1" applyBorder="1"/>
    <xf numFmtId="2" fontId="22" fillId="10" borderId="130" xfId="16" applyNumberFormat="1" applyFont="1" applyFill="1" applyBorder="1"/>
    <xf numFmtId="0" fontId="22" fillId="10" borderId="131" xfId="16" applyFont="1" applyFill="1" applyBorder="1" applyAlignment="1">
      <alignment horizontal="center" vertical="center"/>
    </xf>
    <xf numFmtId="49" fontId="22" fillId="10" borderId="132" xfId="16" applyNumberFormat="1" applyFont="1" applyFill="1" applyBorder="1" applyAlignment="1">
      <alignment horizontal="center"/>
    </xf>
    <xf numFmtId="0" fontId="0" fillId="0" borderId="0" xfId="0" applyBorder="1"/>
    <xf numFmtId="0" fontId="33" fillId="0" borderId="0" xfId="0" applyFont="1"/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5" fillId="0" borderId="0" xfId="0" applyFont="1"/>
    <xf numFmtId="8" fontId="35" fillId="0" borderId="0" xfId="0" applyNumberFormat="1" applyFont="1"/>
    <xf numFmtId="8" fontId="33" fillId="0" borderId="0" xfId="0" applyNumberFormat="1" applyFont="1"/>
    <xf numFmtId="0" fontId="36" fillId="0" borderId="133" xfId="0" applyFont="1" applyBorder="1"/>
    <xf numFmtId="8" fontId="36" fillId="0" borderId="133" xfId="0" applyNumberFormat="1" applyFont="1" applyBorder="1"/>
    <xf numFmtId="0" fontId="36" fillId="0" borderId="0" xfId="0" applyFont="1"/>
    <xf numFmtId="0" fontId="2" fillId="10" borderId="0" xfId="16" applyFont="1" applyFill="1" applyAlignment="1">
      <alignment horizontal="centerContinuous"/>
    </xf>
    <xf numFmtId="0" fontId="30" fillId="10" borderId="0" xfId="16" applyFont="1" applyFill="1" applyAlignment="1">
      <alignment horizontal="center"/>
    </xf>
    <xf numFmtId="4" fontId="2" fillId="10" borderId="0" xfId="16" applyNumberFormat="1" applyFont="1" applyFill="1" applyAlignment="1">
      <alignment horizontal="center"/>
    </xf>
    <xf numFmtId="0" fontId="2" fillId="10" borderId="0" xfId="16" applyFont="1" applyFill="1" applyAlignment="1"/>
    <xf numFmtId="4" fontId="2" fillId="10" borderId="0" xfId="16" applyNumberFormat="1" applyFont="1" applyFill="1" applyAlignment="1"/>
    <xf numFmtId="4" fontId="2" fillId="10" borderId="0" xfId="16" applyNumberFormat="1" applyFont="1" applyFill="1" applyAlignment="1">
      <alignment horizontal="centerContinuous"/>
    </xf>
    <xf numFmtId="2" fontId="2" fillId="10" borderId="0" xfId="16" applyNumberFormat="1" applyFont="1" applyFill="1" applyAlignment="1">
      <alignment horizontal="centerContinuous" wrapText="1"/>
    </xf>
    <xf numFmtId="0" fontId="2" fillId="10" borderId="0" xfId="16" applyFont="1" applyFill="1" applyBorder="1" applyAlignment="1">
      <alignment horizontal="center"/>
    </xf>
    <xf numFmtId="2" fontId="2" fillId="10" borderId="0" xfId="16" applyNumberFormat="1" applyFont="1" applyFill="1" applyBorder="1" applyAlignment="1">
      <alignment horizontal="center" wrapText="1"/>
    </xf>
    <xf numFmtId="2" fontId="18" fillId="5" borderId="58" xfId="16" applyNumberFormat="1" applyFont="1" applyFill="1" applyBorder="1" applyAlignment="1">
      <alignment horizontal="center" wrapText="1"/>
    </xf>
    <xf numFmtId="0" fontId="4" fillId="10" borderId="0" xfId="16" applyFont="1" applyFill="1" applyBorder="1" applyAlignment="1">
      <alignment horizontal="center"/>
    </xf>
    <xf numFmtId="0" fontId="2" fillId="10" borderId="85" xfId="16" applyFont="1" applyFill="1" applyBorder="1" applyAlignment="1"/>
    <xf numFmtId="0" fontId="2" fillId="10" borderId="85" xfId="16" applyFont="1" applyFill="1" applyBorder="1" applyAlignment="1">
      <alignment horizontal="center"/>
    </xf>
    <xf numFmtId="2" fontId="2" fillId="10" borderId="85" xfId="16" applyNumberFormat="1" applyFont="1" applyFill="1" applyBorder="1" applyAlignment="1">
      <alignment horizontal="center" wrapText="1"/>
    </xf>
    <xf numFmtId="0" fontId="2" fillId="10" borderId="36" xfId="16" applyFont="1" applyFill="1" applyBorder="1" applyAlignment="1">
      <alignment horizontal="center"/>
    </xf>
    <xf numFmtId="0" fontId="2" fillId="10" borderId="37" xfId="16" applyFont="1" applyFill="1" applyBorder="1" applyAlignment="1">
      <alignment horizontal="center"/>
    </xf>
    <xf numFmtId="0" fontId="2" fillId="10" borderId="41" xfId="16" applyFont="1" applyFill="1" applyBorder="1" applyAlignment="1">
      <alignment horizontal="center"/>
    </xf>
    <xf numFmtId="4" fontId="2" fillId="10" borderId="83" xfId="16" applyNumberFormat="1" applyFont="1" applyFill="1" applyBorder="1" applyAlignment="1">
      <alignment horizontal="center"/>
    </xf>
    <xf numFmtId="0" fontId="2" fillId="10" borderId="0" xfId="16" applyFont="1" applyFill="1" applyAlignment="1">
      <alignment vertical="top"/>
    </xf>
    <xf numFmtId="0" fontId="6" fillId="10" borderId="47" xfId="16" applyFont="1" applyFill="1" applyBorder="1"/>
    <xf numFmtId="0" fontId="6" fillId="10" borderId="47" xfId="16" applyFont="1" applyFill="1" applyBorder="1" applyAlignment="1">
      <alignment horizontal="center"/>
    </xf>
    <xf numFmtId="2" fontId="6" fillId="10" borderId="47" xfId="16" applyNumberFormat="1" applyFont="1" applyFill="1" applyBorder="1" applyAlignment="1">
      <alignment horizontal="center"/>
    </xf>
    <xf numFmtId="2" fontId="6" fillId="10" borderId="47" xfId="16" applyNumberFormat="1" applyFont="1" applyFill="1" applyBorder="1" applyAlignment="1">
      <alignment horizontal="right"/>
    </xf>
    <xf numFmtId="4" fontId="6" fillId="10" borderId="47" xfId="16" applyNumberFormat="1" applyFont="1" applyFill="1" applyBorder="1" applyAlignment="1">
      <alignment horizontal="right"/>
    </xf>
    <xf numFmtId="2" fontId="6" fillId="10" borderId="54" xfId="16" applyNumberFormat="1" applyFont="1" applyFill="1" applyBorder="1" applyAlignment="1">
      <alignment horizontal="right"/>
    </xf>
    <xf numFmtId="2" fontId="6" fillId="10" borderId="43" xfId="16" applyNumberFormat="1" applyFont="1" applyFill="1" applyBorder="1" applyAlignment="1">
      <alignment horizontal="right"/>
    </xf>
    <xf numFmtId="0" fontId="6" fillId="10" borderId="44" xfId="16" applyFont="1" applyFill="1" applyBorder="1"/>
    <xf numFmtId="2" fontId="6" fillId="10" borderId="55" xfId="16" applyNumberFormat="1" applyFont="1" applyFill="1" applyBorder="1"/>
    <xf numFmtId="4" fontId="6" fillId="10" borderId="55" xfId="16" applyNumberFormat="1" applyFont="1" applyFill="1" applyBorder="1"/>
    <xf numFmtId="0" fontId="2" fillId="10" borderId="0" xfId="16" applyFont="1" applyFill="1" applyBorder="1"/>
    <xf numFmtId="2" fontId="6" fillId="10" borderId="47" xfId="16" applyNumberFormat="1" applyFont="1" applyFill="1" applyBorder="1"/>
    <xf numFmtId="4" fontId="6" fillId="10" borderId="47" xfId="16" applyNumberFormat="1" applyFont="1" applyFill="1" applyBorder="1"/>
    <xf numFmtId="4" fontId="6" fillId="10" borderId="43" xfId="16" applyNumberFormat="1" applyFont="1" applyFill="1" applyBorder="1"/>
    <xf numFmtId="2" fontId="6" fillId="10" borderId="43" xfId="16" applyNumberFormat="1" applyFont="1" applyFill="1" applyBorder="1"/>
    <xf numFmtId="2" fontId="6" fillId="10" borderId="44" xfId="16" applyNumberFormat="1" applyFont="1" applyFill="1" applyBorder="1"/>
    <xf numFmtId="0" fontId="2" fillId="8" borderId="47" xfId="16" applyFont="1" applyFill="1" applyBorder="1"/>
    <xf numFmtId="0" fontId="7" fillId="8" borderId="47" xfId="16" applyFont="1" applyFill="1" applyBorder="1" applyAlignment="1">
      <alignment horizontal="left"/>
    </xf>
    <xf numFmtId="0" fontId="2" fillId="8" borderId="47" xfId="16" applyFont="1" applyFill="1" applyBorder="1" applyAlignment="1">
      <alignment horizontal="center"/>
    </xf>
    <xf numFmtId="2" fontId="18" fillId="8" borderId="47" xfId="16" applyNumberFormat="1" applyFont="1" applyFill="1" applyBorder="1" applyAlignment="1">
      <alignment horizontal="right"/>
    </xf>
    <xf numFmtId="8" fontId="18" fillId="8" borderId="47" xfId="16" applyNumberFormat="1" applyFont="1" applyFill="1" applyBorder="1" applyAlignment="1">
      <alignment horizontal="right"/>
    </xf>
    <xf numFmtId="2" fontId="18" fillId="8" borderId="54" xfId="16" applyNumberFormat="1" applyFont="1" applyFill="1" applyBorder="1" applyAlignment="1">
      <alignment horizontal="right"/>
    </xf>
    <xf numFmtId="2" fontId="18" fillId="8" borderId="43" xfId="16" applyNumberFormat="1" applyFont="1" applyFill="1" applyBorder="1" applyAlignment="1">
      <alignment horizontal="right"/>
    </xf>
    <xf numFmtId="39" fontId="18" fillId="8" borderId="44" xfId="16" applyNumberFormat="1" applyFont="1" applyFill="1" applyBorder="1"/>
    <xf numFmtId="40" fontId="18" fillId="8" borderId="55" xfId="16" applyNumberFormat="1" applyFont="1" applyFill="1" applyBorder="1" applyAlignment="1">
      <alignment horizontal="right"/>
    </xf>
    <xf numFmtId="168" fontId="18" fillId="8" borderId="55" xfId="16" applyNumberFormat="1" applyFont="1" applyFill="1" applyBorder="1" applyAlignment="1">
      <alignment horizontal="right"/>
    </xf>
    <xf numFmtId="8" fontId="18" fillId="8" borderId="55" xfId="16" applyNumberFormat="1" applyFont="1" applyFill="1" applyBorder="1" applyAlignment="1">
      <alignment horizontal="right"/>
    </xf>
    <xf numFmtId="39" fontId="2" fillId="10" borderId="0" xfId="16" applyNumberFormat="1" applyFont="1" applyFill="1" applyBorder="1"/>
    <xf numFmtId="0" fontId="2" fillId="13" borderId="47" xfId="16" applyFont="1" applyFill="1" applyBorder="1"/>
    <xf numFmtId="0" fontId="5" fillId="13" borderId="47" xfId="16" applyFont="1" applyFill="1" applyBorder="1" applyAlignment="1">
      <alignment horizontal="left"/>
    </xf>
    <xf numFmtId="10" fontId="22" fillId="13" borderId="47" xfId="13" applyNumberFormat="1" applyFont="1" applyFill="1" applyBorder="1" applyAlignment="1">
      <alignment horizontal="center"/>
    </xf>
    <xf numFmtId="0" fontId="2" fillId="13" borderId="47" xfId="16" applyFont="1" applyFill="1" applyBorder="1" applyAlignment="1">
      <alignment horizontal="center"/>
    </xf>
    <xf numFmtId="2" fontId="18" fillId="13" borderId="47" xfId="16" applyNumberFormat="1" applyFont="1" applyFill="1" applyBorder="1" applyAlignment="1">
      <alignment horizontal="right"/>
    </xf>
    <xf numFmtId="8" fontId="6" fillId="13" borderId="47" xfId="16" applyNumberFormat="1" applyFont="1" applyFill="1" applyBorder="1" applyAlignment="1">
      <alignment horizontal="right"/>
    </xf>
    <xf numFmtId="2" fontId="18" fillId="13" borderId="54" xfId="16" applyNumberFormat="1" applyFont="1" applyFill="1" applyBorder="1" applyAlignment="1">
      <alignment horizontal="right"/>
    </xf>
    <xf numFmtId="2" fontId="18" fillId="13" borderId="43" xfId="16" applyNumberFormat="1" applyFont="1" applyFill="1" applyBorder="1" applyAlignment="1">
      <alignment horizontal="right"/>
    </xf>
    <xf numFmtId="2" fontId="18" fillId="13" borderId="138" xfId="16" applyNumberFormat="1" applyFont="1" applyFill="1" applyBorder="1" applyAlignment="1">
      <alignment horizontal="right"/>
    </xf>
    <xf numFmtId="39" fontId="18" fillId="13" borderId="49" xfId="16" applyNumberFormat="1" applyFont="1" applyFill="1" applyBorder="1"/>
    <xf numFmtId="8" fontId="18" fillId="13" borderId="55" xfId="16" applyNumberFormat="1" applyFont="1" applyFill="1" applyBorder="1" applyAlignment="1">
      <alignment horizontal="right"/>
    </xf>
    <xf numFmtId="168" fontId="18" fillId="13" borderId="55" xfId="16" applyNumberFormat="1" applyFont="1" applyFill="1" applyBorder="1" applyAlignment="1">
      <alignment horizontal="right"/>
    </xf>
    <xf numFmtId="0" fontId="2" fillId="14" borderId="47" xfId="16" applyFont="1" applyFill="1" applyBorder="1"/>
    <xf numFmtId="0" fontId="5" fillId="14" borderId="47" xfId="16" applyFont="1" applyFill="1" applyBorder="1" applyAlignment="1">
      <alignment horizontal="left"/>
    </xf>
    <xf numFmtId="0" fontId="2" fillId="14" borderId="47" xfId="16" applyFont="1" applyFill="1" applyBorder="1" applyAlignment="1">
      <alignment horizontal="center"/>
    </xf>
    <xf numFmtId="2" fontId="2" fillId="14" borderId="47" xfId="16" applyNumberFormat="1" applyFont="1" applyFill="1" applyBorder="1" applyAlignment="1">
      <alignment horizontal="right"/>
    </xf>
    <xf numFmtId="8" fontId="18" fillId="14" borderId="47" xfId="16" applyNumberFormat="1" applyFont="1" applyFill="1" applyBorder="1" applyAlignment="1">
      <alignment horizontal="right"/>
    </xf>
    <xf numFmtId="2" fontId="2" fillId="14" borderId="54" xfId="16" applyNumberFormat="1" applyFont="1" applyFill="1" applyBorder="1" applyAlignment="1">
      <alignment horizontal="right"/>
    </xf>
    <xf numFmtId="2" fontId="2" fillId="14" borderId="43" xfId="16" applyNumberFormat="1" applyFont="1" applyFill="1" applyBorder="1" applyAlignment="1">
      <alignment horizontal="right"/>
    </xf>
    <xf numFmtId="2" fontId="2" fillId="14" borderId="138" xfId="16" applyNumberFormat="1" applyFont="1" applyFill="1" applyBorder="1" applyAlignment="1">
      <alignment horizontal="right"/>
    </xf>
    <xf numFmtId="39" fontId="2" fillId="14" borderId="49" xfId="16" applyNumberFormat="1" applyFont="1" applyFill="1" applyBorder="1"/>
    <xf numFmtId="39" fontId="2" fillId="14" borderId="55" xfId="16" applyNumberFormat="1" applyFont="1" applyFill="1" applyBorder="1"/>
    <xf numFmtId="4" fontId="2" fillId="14" borderId="55" xfId="16" applyNumberFormat="1" applyFont="1" applyFill="1" applyBorder="1"/>
    <xf numFmtId="0" fontId="2" fillId="10" borderId="47" xfId="16" applyFont="1" applyFill="1" applyBorder="1"/>
    <xf numFmtId="0" fontId="4" fillId="10" borderId="47" xfId="16" applyFont="1" applyFill="1" applyBorder="1" applyAlignment="1">
      <alignment horizontal="left"/>
    </xf>
    <xf numFmtId="0" fontId="2" fillId="10" borderId="47" xfId="16" applyFont="1" applyFill="1" applyBorder="1" applyAlignment="1">
      <alignment horizontal="center"/>
    </xf>
    <xf numFmtId="2" fontId="2" fillId="10" borderId="47" xfId="16" applyNumberFormat="1" applyFont="1" applyFill="1" applyBorder="1" applyAlignment="1">
      <alignment horizontal="right"/>
    </xf>
    <xf numFmtId="4" fontId="2" fillId="10" borderId="47" xfId="16" applyNumberFormat="1" applyFont="1" applyFill="1" applyBorder="1" applyAlignment="1">
      <alignment horizontal="right"/>
    </xf>
    <xf numFmtId="2" fontId="2" fillId="10" borderId="54" xfId="16" applyNumberFormat="1" applyFont="1" applyFill="1" applyBorder="1" applyAlignment="1">
      <alignment horizontal="right"/>
    </xf>
    <xf numFmtId="2" fontId="2" fillId="10" borderId="43" xfId="16" applyNumberFormat="1" applyFont="1" applyFill="1" applyBorder="1" applyAlignment="1">
      <alignment horizontal="right"/>
    </xf>
    <xf numFmtId="39" fontId="2" fillId="10" borderId="44" xfId="16" applyNumberFormat="1" applyFont="1" applyFill="1" applyBorder="1"/>
    <xf numFmtId="39" fontId="2" fillId="10" borderId="55" xfId="16" applyNumberFormat="1" applyFont="1" applyFill="1" applyBorder="1"/>
    <xf numFmtId="4" fontId="2" fillId="10" borderId="55" xfId="16" applyNumberFormat="1" applyFont="1" applyFill="1" applyBorder="1"/>
    <xf numFmtId="0" fontId="2" fillId="10" borderId="135" xfId="16" applyFont="1" applyFill="1" applyBorder="1" applyAlignment="1">
      <alignment horizontal="center"/>
    </xf>
    <xf numFmtId="0" fontId="5" fillId="10" borderId="47" xfId="16" applyFont="1" applyFill="1" applyBorder="1" applyAlignment="1">
      <alignment horizontal="center"/>
    </xf>
    <xf numFmtId="0" fontId="2" fillId="10" borderId="43" xfId="16" applyFont="1" applyFill="1" applyBorder="1"/>
    <xf numFmtId="0" fontId="2" fillId="10" borderId="44" xfId="16" applyFont="1" applyFill="1" applyBorder="1" applyAlignment="1">
      <alignment horizontal="center"/>
    </xf>
    <xf numFmtId="0" fontId="2" fillId="10" borderId="55" xfId="16" applyFont="1" applyFill="1" applyBorder="1" applyAlignment="1">
      <alignment horizontal="center"/>
    </xf>
    <xf numFmtId="4" fontId="2" fillId="10" borderId="55" xfId="16" applyNumberFormat="1" applyFont="1" applyFill="1" applyBorder="1" applyAlignment="1">
      <alignment horizontal="center"/>
    </xf>
    <xf numFmtId="0" fontId="2" fillId="10" borderId="136" xfId="16" applyFont="1" applyFill="1" applyBorder="1" applyAlignment="1">
      <alignment horizontal="center"/>
    </xf>
    <xf numFmtId="2" fontId="2" fillId="10" borderId="136" xfId="16" applyNumberFormat="1" applyFont="1" applyFill="1" applyBorder="1" applyAlignment="1">
      <alignment horizontal="center"/>
    </xf>
    <xf numFmtId="0" fontId="2" fillId="10" borderId="27" xfId="16" applyFont="1" applyFill="1" applyBorder="1" applyAlignment="1">
      <alignment horizontal="center"/>
    </xf>
    <xf numFmtId="0" fontId="2" fillId="10" borderId="139" xfId="16" applyFont="1" applyFill="1" applyBorder="1" applyAlignment="1">
      <alignment horizontal="center"/>
    </xf>
    <xf numFmtId="0" fontId="2" fillId="10" borderId="28" xfId="16" applyFont="1" applyFill="1" applyBorder="1" applyAlignment="1">
      <alignment horizontal="center"/>
    </xf>
    <xf numFmtId="4" fontId="2" fillId="10" borderId="28" xfId="16" applyNumberFormat="1" applyFont="1" applyFill="1" applyBorder="1" applyAlignment="1">
      <alignment horizontal="center"/>
    </xf>
    <xf numFmtId="0" fontId="7" fillId="10" borderId="140" xfId="16" applyFont="1" applyFill="1" applyBorder="1" applyAlignment="1">
      <alignment horizontal="center" wrapText="1"/>
    </xf>
    <xf numFmtId="0" fontId="7" fillId="10" borderId="140" xfId="16" applyFont="1" applyFill="1" applyBorder="1" applyAlignment="1">
      <alignment horizontal="center" vertical="center"/>
    </xf>
    <xf numFmtId="0" fontId="2" fillId="10" borderId="140" xfId="16" applyFont="1" applyFill="1" applyBorder="1" applyAlignment="1">
      <alignment horizontal="center"/>
    </xf>
    <xf numFmtId="2" fontId="2" fillId="10" borderId="140" xfId="16" applyNumberFormat="1" applyFont="1" applyFill="1" applyBorder="1" applyAlignment="1">
      <alignment horizontal="center"/>
    </xf>
    <xf numFmtId="0" fontId="2" fillId="10" borderId="140" xfId="16" applyFont="1" applyFill="1" applyBorder="1" applyAlignment="1">
      <alignment horizontal="center" wrapText="1"/>
    </xf>
    <xf numFmtId="2" fontId="2" fillId="10" borderId="140" xfId="16" applyNumberFormat="1" applyFont="1" applyFill="1" applyBorder="1" applyAlignment="1">
      <alignment horizontal="right"/>
    </xf>
    <xf numFmtId="0" fontId="2" fillId="10" borderId="140" xfId="16" applyFont="1" applyFill="1" applyBorder="1"/>
    <xf numFmtId="0" fontId="2" fillId="10" borderId="11" xfId="16" applyFont="1" applyFill="1" applyBorder="1"/>
    <xf numFmtId="0" fontId="2" fillId="10" borderId="12" xfId="16" applyFont="1" applyFill="1" applyBorder="1"/>
    <xf numFmtId="0" fontId="2" fillId="10" borderId="141" xfId="16" applyFont="1" applyFill="1" applyBorder="1"/>
    <xf numFmtId="4" fontId="2" fillId="10" borderId="141" xfId="16" applyNumberFormat="1" applyFont="1" applyFill="1" applyBorder="1" applyAlignment="1">
      <alignment horizontal="center"/>
    </xf>
    <xf numFmtId="0" fontId="7" fillId="0" borderId="85" xfId="16" applyFont="1" applyBorder="1" applyAlignment="1">
      <alignment wrapText="1"/>
    </xf>
    <xf numFmtId="0" fontId="6" fillId="0" borderId="85" xfId="16" applyFont="1" applyBorder="1" applyAlignment="1">
      <alignment horizontal="left"/>
    </xf>
    <xf numFmtId="0" fontId="6" fillId="0" borderId="85" xfId="16" applyFont="1" applyBorder="1" applyAlignment="1">
      <alignment horizontal="center"/>
    </xf>
    <xf numFmtId="2" fontId="6" fillId="0" borderId="85" xfId="16" applyNumberFormat="1" applyFont="1" applyBorder="1" applyAlignment="1">
      <alignment horizontal="center"/>
    </xf>
    <xf numFmtId="40" fontId="6" fillId="10" borderId="48" xfId="16" applyNumberFormat="1" applyFont="1" applyFill="1" applyBorder="1" applyAlignment="1">
      <alignment horizontal="right"/>
    </xf>
    <xf numFmtId="2" fontId="6" fillId="0" borderId="142" xfId="16" applyNumberFormat="1" applyFont="1" applyBorder="1" applyAlignment="1">
      <alignment horizontal="right"/>
    </xf>
    <xf numFmtId="0" fontId="6" fillId="0" borderId="85" xfId="16" applyFont="1" applyBorder="1"/>
    <xf numFmtId="0" fontId="6" fillId="0" borderId="36" xfId="16" applyFont="1" applyBorder="1"/>
    <xf numFmtId="0" fontId="6" fillId="0" borderId="37" xfId="16" applyFont="1" applyBorder="1"/>
    <xf numFmtId="0" fontId="6" fillId="0" borderId="83" xfId="16" applyFont="1" applyBorder="1"/>
    <xf numFmtId="4" fontId="6" fillId="10" borderId="41" xfId="16" applyNumberFormat="1" applyFont="1" applyFill="1" applyBorder="1" applyAlignment="1">
      <alignment horizontal="right"/>
    </xf>
    <xf numFmtId="4" fontId="6" fillId="10" borderId="41" xfId="16" applyNumberFormat="1" applyFont="1" applyFill="1" applyBorder="1"/>
    <xf numFmtId="0" fontId="7" fillId="10" borderId="48" xfId="16" applyFont="1" applyFill="1" applyBorder="1"/>
    <xf numFmtId="0" fontId="6" fillId="10" borderId="48" xfId="16" applyFont="1" applyFill="1" applyBorder="1"/>
    <xf numFmtId="0" fontId="6" fillId="10" borderId="48" xfId="16" applyFont="1" applyFill="1" applyBorder="1" applyAlignment="1">
      <alignment horizontal="center"/>
    </xf>
    <xf numFmtId="2" fontId="6" fillId="10" borderId="48" xfId="16" applyNumberFormat="1" applyFont="1" applyFill="1" applyBorder="1" applyAlignment="1">
      <alignment horizontal="center"/>
    </xf>
    <xf numFmtId="2" fontId="37" fillId="10" borderId="40" xfId="16" applyNumberFormat="1" applyFont="1" applyFill="1" applyBorder="1" applyAlignment="1">
      <alignment horizontal="center"/>
    </xf>
    <xf numFmtId="0" fontId="37" fillId="10" borderId="48" xfId="16" applyFont="1" applyFill="1" applyBorder="1" applyAlignment="1">
      <alignment horizontal="center"/>
    </xf>
    <xf numFmtId="0" fontId="37" fillId="10" borderId="23" xfId="16" applyFont="1" applyFill="1" applyBorder="1" applyAlignment="1">
      <alignment horizontal="center"/>
    </xf>
    <xf numFmtId="2" fontId="37" fillId="10" borderId="53" xfId="16" applyNumberFormat="1" applyFont="1" applyFill="1" applyBorder="1" applyAlignment="1">
      <alignment horizontal="center"/>
    </xf>
    <xf numFmtId="0" fontId="37" fillId="10" borderId="41" xfId="16" applyFont="1" applyFill="1" applyBorder="1" applyAlignment="1">
      <alignment horizontal="center"/>
    </xf>
    <xf numFmtId="0" fontId="38" fillId="10" borderId="0" xfId="16" applyFont="1" applyFill="1" applyBorder="1" applyAlignment="1">
      <alignment horizontal="center"/>
    </xf>
    <xf numFmtId="168" fontId="2" fillId="10" borderId="0" xfId="16" applyNumberFormat="1" applyFont="1" applyFill="1" applyBorder="1" applyAlignment="1">
      <alignment horizontal="center"/>
    </xf>
    <xf numFmtId="0" fontId="7" fillId="10" borderId="47" xfId="16" applyFont="1" applyFill="1" applyBorder="1"/>
    <xf numFmtId="40" fontId="6" fillId="10" borderId="47" xfId="16" applyNumberFormat="1" applyFont="1" applyFill="1" applyBorder="1" applyAlignment="1">
      <alignment horizontal="right"/>
    </xf>
    <xf numFmtId="43" fontId="6" fillId="10" borderId="55" xfId="16" applyNumberFormat="1" applyFont="1" applyFill="1" applyBorder="1" applyAlignment="1">
      <alignment horizontal="center"/>
    </xf>
    <xf numFmtId="4" fontId="6" fillId="10" borderId="55" xfId="16" applyNumberFormat="1" applyFont="1" applyFill="1" applyBorder="1" applyAlignment="1">
      <alignment horizontal="right"/>
    </xf>
    <xf numFmtId="43" fontId="2" fillId="10" borderId="0" xfId="16" applyNumberFormat="1" applyFont="1" applyFill="1" applyBorder="1" applyAlignment="1">
      <alignment horizontal="center"/>
    </xf>
    <xf numFmtId="8" fontId="2" fillId="10" borderId="0" xfId="16" applyNumberFormat="1" applyFont="1" applyFill="1" applyBorder="1" applyAlignment="1">
      <alignment horizontal="center"/>
    </xf>
    <xf numFmtId="0" fontId="6" fillId="10" borderId="54" xfId="16" applyFont="1" applyFill="1" applyBorder="1" applyAlignment="1">
      <alignment horizontal="left" vertical="center"/>
    </xf>
    <xf numFmtId="0" fontId="7" fillId="3" borderId="47" xfId="16" applyFont="1" applyFill="1" applyBorder="1"/>
    <xf numFmtId="0" fontId="2" fillId="3" borderId="47" xfId="16" applyFont="1" applyFill="1" applyBorder="1"/>
    <xf numFmtId="0" fontId="2" fillId="3" borderId="47" xfId="16" applyFont="1" applyFill="1" applyBorder="1" applyAlignment="1">
      <alignment horizontal="center"/>
    </xf>
    <xf numFmtId="2" fontId="2" fillId="3" borderId="47" xfId="16" applyNumberFormat="1" applyFont="1" applyFill="1" applyBorder="1" applyAlignment="1">
      <alignment horizontal="center"/>
    </xf>
    <xf numFmtId="8" fontId="18" fillId="3" borderId="47" xfId="16" applyNumberFormat="1" applyFont="1" applyFill="1" applyBorder="1" applyAlignment="1">
      <alignment horizontal="right"/>
    </xf>
    <xf numFmtId="2" fontId="39" fillId="3" borderId="40" xfId="16" applyNumberFormat="1" applyFont="1" applyFill="1" applyBorder="1" applyAlignment="1">
      <alignment horizontal="center"/>
    </xf>
    <xf numFmtId="0" fontId="39" fillId="3" borderId="48" xfId="16" applyFont="1" applyFill="1" applyBorder="1" applyAlignment="1">
      <alignment horizontal="center"/>
    </xf>
    <xf numFmtId="0" fontId="39" fillId="3" borderId="23" xfId="16" applyFont="1" applyFill="1" applyBorder="1" applyAlignment="1">
      <alignment horizontal="center"/>
    </xf>
    <xf numFmtId="2" fontId="39" fillId="3" borderId="53" xfId="16" applyNumberFormat="1" applyFont="1" applyFill="1" applyBorder="1" applyAlignment="1">
      <alignment horizontal="center"/>
    </xf>
    <xf numFmtId="0" fontId="18" fillId="3" borderId="55" xfId="16" applyFont="1" applyFill="1" applyBorder="1"/>
    <xf numFmtId="8" fontId="18" fillId="3" borderId="55" xfId="16" applyNumberFormat="1" applyFont="1" applyFill="1" applyBorder="1" applyAlignment="1">
      <alignment horizontal="right"/>
    </xf>
    <xf numFmtId="2" fontId="2" fillId="10" borderId="47" xfId="16" applyNumberFormat="1" applyFont="1" applyFill="1" applyBorder="1" applyAlignment="1">
      <alignment horizontal="center"/>
    </xf>
    <xf numFmtId="2" fontId="38" fillId="10" borderId="40" xfId="16" applyNumberFormat="1" applyFont="1" applyFill="1" applyBorder="1" applyAlignment="1">
      <alignment horizontal="center"/>
    </xf>
    <xf numFmtId="0" fontId="38" fillId="10" borderId="48" xfId="16" applyFont="1" applyFill="1" applyBorder="1" applyAlignment="1">
      <alignment horizontal="center"/>
    </xf>
    <xf numFmtId="0" fontId="38" fillId="10" borderId="23" xfId="16" applyFont="1" applyFill="1" applyBorder="1" applyAlignment="1">
      <alignment horizontal="center"/>
    </xf>
    <xf numFmtId="2" fontId="38" fillId="10" borderId="53" xfId="16" applyNumberFormat="1" applyFont="1" applyFill="1" applyBorder="1" applyAlignment="1">
      <alignment horizontal="center"/>
    </xf>
    <xf numFmtId="0" fontId="2" fillId="10" borderId="55" xfId="16" applyFont="1" applyFill="1" applyBorder="1"/>
    <xf numFmtId="4" fontId="2" fillId="10" borderId="55" xfId="16" applyNumberFormat="1" applyFont="1" applyFill="1" applyBorder="1" applyAlignment="1">
      <alignment horizontal="right"/>
    </xf>
    <xf numFmtId="0" fontId="7" fillId="0" borderId="47" xfId="16" applyFont="1" applyFill="1" applyBorder="1"/>
    <xf numFmtId="0" fontId="5" fillId="0" borderId="47" xfId="16" applyFont="1" applyFill="1" applyBorder="1"/>
    <xf numFmtId="10" fontId="6" fillId="0" borderId="47" xfId="16" applyNumberFormat="1" applyFont="1" applyFill="1" applyBorder="1" applyAlignment="1">
      <alignment horizontal="center"/>
    </xf>
    <xf numFmtId="0" fontId="5" fillId="0" borderId="47" xfId="16" applyFont="1" applyFill="1" applyBorder="1" applyAlignment="1">
      <alignment horizontal="center"/>
    </xf>
    <xf numFmtId="2" fontId="5" fillId="0" borderId="47" xfId="16" applyNumberFormat="1" applyFont="1" applyFill="1" applyBorder="1" applyAlignment="1">
      <alignment horizontal="center"/>
    </xf>
    <xf numFmtId="40" fontId="6" fillId="0" borderId="47" xfId="16" applyNumberFormat="1" applyFont="1" applyBorder="1"/>
    <xf numFmtId="2" fontId="39" fillId="0" borderId="40" xfId="16" applyNumberFormat="1" applyFont="1" applyFill="1" applyBorder="1" applyAlignment="1">
      <alignment horizontal="center"/>
    </xf>
    <xf numFmtId="0" fontId="39" fillId="0" borderId="48" xfId="16" applyFont="1" applyFill="1" applyBorder="1" applyAlignment="1">
      <alignment horizontal="center"/>
    </xf>
    <xf numFmtId="0" fontId="39" fillId="0" borderId="23" xfId="16" applyFont="1" applyFill="1" applyBorder="1" applyAlignment="1">
      <alignment horizontal="center"/>
    </xf>
    <xf numFmtId="2" fontId="39" fillId="0" borderId="53" xfId="16" applyNumberFormat="1" applyFont="1" applyFill="1" applyBorder="1" applyAlignment="1">
      <alignment horizontal="center"/>
    </xf>
    <xf numFmtId="0" fontId="18" fillId="0" borderId="55" xfId="16" applyFont="1" applyFill="1" applyBorder="1"/>
    <xf numFmtId="40" fontId="6" fillId="0" borderId="55" xfId="16" applyNumberFormat="1" applyFont="1" applyFill="1" applyBorder="1" applyAlignment="1">
      <alignment horizontal="right"/>
    </xf>
    <xf numFmtId="40" fontId="6" fillId="0" borderId="55" xfId="16" applyNumberFormat="1" applyFont="1" applyFill="1" applyBorder="1"/>
    <xf numFmtId="168" fontId="5" fillId="0" borderId="47" xfId="16" applyNumberFormat="1" applyFont="1" applyFill="1" applyBorder="1" applyAlignment="1">
      <alignment horizontal="right"/>
    </xf>
    <xf numFmtId="2" fontId="11" fillId="0" borderId="40" xfId="16" applyNumberFormat="1" applyFont="1" applyFill="1" applyBorder="1" applyAlignment="1">
      <alignment horizontal="center"/>
    </xf>
    <xf numFmtId="0" fontId="11" fillId="0" borderId="48" xfId="16" applyFont="1" applyFill="1" applyBorder="1" applyAlignment="1">
      <alignment horizontal="center"/>
    </xf>
    <xf numFmtId="0" fontId="11" fillId="0" borderId="23" xfId="16" applyFont="1" applyFill="1" applyBorder="1" applyAlignment="1">
      <alignment horizontal="center"/>
    </xf>
    <xf numFmtId="2" fontId="11" fillId="0" borderId="53" xfId="16" applyNumberFormat="1" applyFont="1" applyFill="1" applyBorder="1" applyAlignment="1">
      <alignment horizontal="center"/>
    </xf>
    <xf numFmtId="0" fontId="5" fillId="0" borderId="55" xfId="16" applyFont="1" applyFill="1" applyBorder="1"/>
    <xf numFmtId="168" fontId="5" fillId="0" borderId="55" xfId="16" applyNumberFormat="1" applyFont="1" applyFill="1" applyBorder="1" applyAlignment="1">
      <alignment horizontal="right"/>
    </xf>
    <xf numFmtId="168" fontId="5" fillId="0" borderId="55" xfId="16" applyNumberFormat="1" applyFont="1" applyFill="1" applyBorder="1"/>
    <xf numFmtId="0" fontId="6" fillId="10" borderId="55" xfId="16" applyFont="1" applyFill="1" applyBorder="1"/>
    <xf numFmtId="0" fontId="5" fillId="10" borderId="47" xfId="16" applyFont="1" applyFill="1" applyBorder="1"/>
    <xf numFmtId="43" fontId="2" fillId="10" borderId="47" xfId="16" applyNumberFormat="1" applyFont="1" applyFill="1" applyBorder="1" applyAlignment="1">
      <alignment horizontal="center"/>
    </xf>
    <xf numFmtId="43" fontId="2" fillId="10" borderId="54" xfId="16" applyNumberFormat="1" applyFont="1" applyFill="1" applyBorder="1" applyAlignment="1">
      <alignment horizontal="right"/>
    </xf>
    <xf numFmtId="0" fontId="2" fillId="10" borderId="44" xfId="16" applyFont="1" applyFill="1" applyBorder="1"/>
    <xf numFmtId="0" fontId="7" fillId="3" borderId="143" xfId="16" applyFont="1" applyFill="1" applyBorder="1"/>
    <xf numFmtId="0" fontId="4" fillId="3" borderId="143" xfId="16" applyFont="1" applyFill="1" applyBorder="1" applyAlignment="1"/>
    <xf numFmtId="0" fontId="2" fillId="3" borderId="143" xfId="16" applyFont="1" applyFill="1" applyBorder="1" applyAlignment="1">
      <alignment horizontal="center"/>
    </xf>
    <xf numFmtId="43" fontId="2" fillId="3" borderId="143" xfId="16" applyNumberFormat="1" applyFont="1" applyFill="1" applyBorder="1" applyAlignment="1">
      <alignment horizontal="center"/>
    </xf>
    <xf numFmtId="2" fontId="2" fillId="3" borderId="143" xfId="16" applyNumberFormat="1" applyFont="1" applyFill="1" applyBorder="1" applyAlignment="1">
      <alignment horizontal="center"/>
    </xf>
    <xf numFmtId="8" fontId="18" fillId="3" borderId="143" xfId="16" applyNumberFormat="1" applyFont="1" applyFill="1" applyBorder="1" applyAlignment="1">
      <alignment horizontal="right"/>
    </xf>
    <xf numFmtId="43" fontId="18" fillId="3" borderId="144" xfId="16" applyNumberFormat="1" applyFont="1" applyFill="1" applyBorder="1" applyAlignment="1">
      <alignment horizontal="right"/>
    </xf>
    <xf numFmtId="43" fontId="18" fillId="3" borderId="143" xfId="16" applyNumberFormat="1" applyFont="1" applyFill="1" applyBorder="1"/>
    <xf numFmtId="43" fontId="18" fillId="3" borderId="143" xfId="16" applyNumberFormat="1" applyFont="1" applyFill="1" applyBorder="1" applyAlignment="1">
      <alignment horizontal="center"/>
    </xf>
    <xf numFmtId="43" fontId="18" fillId="3" borderId="133" xfId="16" applyNumberFormat="1" applyFont="1" applyFill="1" applyBorder="1" applyAlignment="1">
      <alignment horizontal="center"/>
    </xf>
    <xf numFmtId="43" fontId="18" fillId="3" borderId="145" xfId="16" applyNumberFormat="1" applyFont="1" applyFill="1" applyBorder="1" applyAlignment="1">
      <alignment horizontal="center"/>
    </xf>
    <xf numFmtId="43" fontId="18" fillId="3" borderId="146" xfId="16" applyNumberFormat="1" applyFont="1" applyFill="1" applyBorder="1" applyAlignment="1">
      <alignment horizontal="center"/>
    </xf>
    <xf numFmtId="0" fontId="2" fillId="10" borderId="31" xfId="16" applyFont="1" applyFill="1" applyBorder="1"/>
    <xf numFmtId="0" fontId="2" fillId="10" borderId="31" xfId="16" applyFont="1" applyFill="1" applyBorder="1" applyAlignment="1">
      <alignment horizontal="center"/>
    </xf>
    <xf numFmtId="2" fontId="2" fillId="10" borderId="31" xfId="16" applyNumberFormat="1" applyFont="1" applyFill="1" applyBorder="1" applyAlignment="1">
      <alignment horizontal="center"/>
    </xf>
    <xf numFmtId="2" fontId="2" fillId="10" borderId="31" xfId="16" applyNumberFormat="1" applyFont="1" applyFill="1" applyBorder="1" applyAlignment="1">
      <alignment horizontal="right"/>
    </xf>
    <xf numFmtId="0" fontId="2" fillId="10" borderId="5" xfId="16" applyFont="1" applyFill="1" applyBorder="1"/>
    <xf numFmtId="0" fontId="2" fillId="10" borderId="71" xfId="16" applyFont="1" applyFill="1" applyBorder="1"/>
    <xf numFmtId="0" fontId="2" fillId="10" borderId="34" xfId="16" applyFont="1" applyFill="1" applyBorder="1"/>
    <xf numFmtId="4" fontId="2" fillId="10" borderId="34" xfId="16" applyNumberFormat="1" applyFont="1" applyFill="1" applyBorder="1"/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  <xf numFmtId="0" fontId="7" fillId="10" borderId="138" xfId="16" applyFont="1" applyFill="1" applyBorder="1" applyAlignment="1">
      <alignment horizontal="left"/>
    </xf>
    <xf numFmtId="0" fontId="7" fillId="10" borderId="54" xfId="16" applyFont="1" applyFill="1" applyBorder="1" applyAlignment="1">
      <alignment horizontal="left"/>
    </xf>
    <xf numFmtId="0" fontId="7" fillId="10" borderId="72" xfId="16" applyFont="1" applyFill="1" applyBorder="1" applyAlignment="1">
      <alignment horizontal="center" vertical="center" wrapText="1"/>
    </xf>
    <xf numFmtId="0" fontId="2" fillId="10" borderId="19" xfId="16" applyFont="1" applyFill="1" applyBorder="1" applyAlignment="1">
      <alignment horizontal="center" vertical="center" wrapText="1"/>
    </xf>
    <xf numFmtId="0" fontId="2" fillId="10" borderId="31" xfId="16" applyFont="1" applyFill="1" applyBorder="1" applyAlignment="1">
      <alignment horizontal="center" vertical="center" wrapText="1"/>
    </xf>
    <xf numFmtId="2" fontId="7" fillId="10" borderId="72" xfId="16" applyNumberFormat="1" applyFont="1" applyFill="1" applyBorder="1" applyAlignment="1">
      <alignment horizontal="center" vertical="center" wrapText="1"/>
    </xf>
    <xf numFmtId="0" fontId="7" fillId="10" borderId="134" xfId="16" applyFont="1" applyFill="1" applyBorder="1" applyAlignment="1">
      <alignment horizontal="center" vertical="center" wrapText="1"/>
    </xf>
    <xf numFmtId="0" fontId="5" fillId="10" borderId="9" xfId="16" applyFont="1" applyFill="1" applyBorder="1" applyAlignment="1">
      <alignment horizontal="center" vertical="center" wrapText="1"/>
    </xf>
    <xf numFmtId="0" fontId="5" fillId="10" borderId="65" xfId="16" applyFont="1" applyFill="1" applyBorder="1" applyAlignment="1">
      <alignment horizontal="center" vertical="center" wrapText="1"/>
    </xf>
    <xf numFmtId="0" fontId="2" fillId="10" borderId="135" xfId="16" applyFont="1" applyFill="1" applyBorder="1" applyAlignment="1">
      <alignment horizontal="center" vertical="center" wrapText="1"/>
    </xf>
    <xf numFmtId="0" fontId="2" fillId="10" borderId="0" xfId="16" applyFont="1" applyFill="1" applyAlignment="1">
      <alignment horizontal="center" vertical="center" wrapText="1"/>
    </xf>
    <xf numFmtId="0" fontId="2" fillId="10" borderId="16" xfId="16" applyFont="1" applyFill="1" applyBorder="1" applyAlignment="1">
      <alignment horizontal="center" vertical="center" wrapText="1"/>
    </xf>
    <xf numFmtId="0" fontId="7" fillId="10" borderId="72" xfId="16" applyFont="1" applyFill="1" applyBorder="1" applyAlignment="1">
      <alignment horizontal="center" vertical="center"/>
    </xf>
    <xf numFmtId="0" fontId="2" fillId="10" borderId="19" xfId="16" applyFont="1" applyFill="1" applyBorder="1" applyAlignment="1">
      <alignment horizontal="center" vertical="center"/>
    </xf>
    <xf numFmtId="0" fontId="2" fillId="10" borderId="31" xfId="16" applyFont="1" applyFill="1" applyBorder="1" applyAlignment="1">
      <alignment horizontal="center" vertical="center"/>
    </xf>
    <xf numFmtId="0" fontId="7" fillId="10" borderId="95" xfId="16" applyFont="1" applyFill="1" applyBorder="1" applyAlignment="1">
      <alignment horizontal="center" vertical="center" wrapText="1"/>
    </xf>
    <xf numFmtId="0" fontId="2" fillId="10" borderId="30" xfId="16" applyFont="1" applyFill="1" applyBorder="1" applyAlignment="1">
      <alignment horizontal="center" vertical="center" wrapText="1"/>
    </xf>
    <xf numFmtId="0" fontId="2" fillId="10" borderId="34" xfId="16" applyFont="1" applyFill="1" applyBorder="1" applyAlignment="1">
      <alignment horizontal="center" vertical="center" wrapText="1"/>
    </xf>
    <xf numFmtId="4" fontId="7" fillId="10" borderId="95" xfId="16" applyNumberFormat="1" applyFont="1" applyFill="1" applyBorder="1" applyAlignment="1">
      <alignment horizontal="center" vertical="center" wrapText="1"/>
    </xf>
    <xf numFmtId="0" fontId="5" fillId="10" borderId="136" xfId="16" applyFont="1" applyFill="1" applyBorder="1" applyAlignment="1">
      <alignment horizontal="center" vertical="center" wrapText="1"/>
    </xf>
    <xf numFmtId="0" fontId="5" fillId="10" borderId="137" xfId="16" applyFont="1" applyFill="1" applyBorder="1" applyAlignment="1">
      <alignment horizontal="center" vertical="center" wrapText="1"/>
    </xf>
    <xf numFmtId="0" fontId="2" fillId="10" borderId="98" xfId="16" applyFont="1" applyFill="1" applyBorder="1" applyAlignment="1">
      <alignment horizontal="center" vertical="center" wrapText="1"/>
    </xf>
    <xf numFmtId="0" fontId="5" fillId="10" borderId="26" xfId="16" applyFont="1" applyFill="1" applyBorder="1" applyAlignment="1">
      <alignment horizontal="center" vertical="center" wrapText="1"/>
    </xf>
    <xf numFmtId="0" fontId="2" fillId="10" borderId="32" xfId="16" applyFont="1" applyFill="1" applyBorder="1" applyAlignment="1">
      <alignment horizontal="center" vertical="center" wrapText="1"/>
    </xf>
    <xf numFmtId="0" fontId="5" fillId="4" borderId="10" xfId="16" applyFont="1" applyFill="1" applyBorder="1" applyAlignment="1">
      <alignment horizontal="center"/>
    </xf>
    <xf numFmtId="0" fontId="5" fillId="4" borderId="11" xfId="16" applyFont="1" applyFill="1" applyBorder="1" applyAlignment="1"/>
    <xf numFmtId="0" fontId="5" fillId="4" borderId="12" xfId="16" applyFont="1" applyFill="1" applyBorder="1" applyAlignment="1"/>
    <xf numFmtId="0" fontId="18" fillId="10" borderId="0" xfId="16" applyFont="1" applyFill="1" applyAlignment="1">
      <alignment wrapText="1"/>
    </xf>
    <xf numFmtId="0" fontId="18" fillId="10" borderId="0" xfId="16" applyFont="1" applyFill="1" applyAlignment="1"/>
    <xf numFmtId="0" fontId="7" fillId="10" borderId="0" xfId="16" applyFont="1" applyFill="1" applyAlignment="1">
      <alignment horizontal="left"/>
    </xf>
    <xf numFmtId="0" fontId="2" fillId="10" borderId="0" xfId="16" applyFont="1" applyFill="1" applyAlignment="1"/>
    <xf numFmtId="0" fontId="7" fillId="10" borderId="0" xfId="16" applyFont="1" applyFill="1" applyAlignment="1"/>
    <xf numFmtId="0" fontId="2" fillId="10" borderId="10" xfId="16" applyFont="1" applyFill="1" applyBorder="1" applyAlignment="1">
      <alignment horizontal="center"/>
    </xf>
    <xf numFmtId="0" fontId="2" fillId="10" borderId="11" xfId="16" applyFont="1" applyFill="1" applyBorder="1" applyAlignment="1">
      <alignment horizontal="center"/>
    </xf>
    <xf numFmtId="0" fontId="2" fillId="10" borderId="12" xfId="16" applyFont="1" applyFill="1" applyBorder="1" applyAlignment="1">
      <alignment horizontal="center"/>
    </xf>
    <xf numFmtId="0" fontId="5" fillId="2" borderId="10" xfId="16" applyFont="1" applyFill="1" applyBorder="1" applyAlignment="1">
      <alignment horizontal="center"/>
    </xf>
    <xf numFmtId="0" fontId="5" fillId="2" borderId="11" xfId="16" applyFont="1" applyFill="1" applyBorder="1" applyAlignment="1">
      <alignment horizontal="center"/>
    </xf>
    <xf numFmtId="0" fontId="5" fillId="2" borderId="12" xfId="16" applyFont="1" applyFill="1" applyBorder="1" applyAlignment="1">
      <alignment horizontal="center"/>
    </xf>
    <xf numFmtId="0" fontId="3" fillId="10" borderId="0" xfId="16" applyFont="1" applyFill="1" applyAlignment="1">
      <alignment horizontal="center"/>
    </xf>
    <xf numFmtId="0" fontId="5" fillId="10" borderId="0" xfId="16" applyFont="1" applyFill="1" applyAlignment="1">
      <alignment horizontal="left"/>
    </xf>
    <xf numFmtId="0" fontId="3" fillId="10" borderId="0" xfId="20" applyFont="1" applyFill="1" applyAlignment="1">
      <alignment horizontal="center"/>
    </xf>
    <xf numFmtId="0" fontId="31" fillId="10" borderId="0" xfId="20" applyFont="1" applyFill="1" applyAlignment="1">
      <alignment horizontal="center"/>
    </xf>
    <xf numFmtId="0" fontId="7" fillId="0" borderId="0" xfId="17" applyFont="1" applyFill="1" applyAlignment="1">
      <alignment horizontal="left"/>
    </xf>
    <xf numFmtId="0" fontId="5" fillId="0" borderId="0" xfId="17" applyFont="1" applyFill="1" applyAlignment="1">
      <alignment horizontal="left"/>
    </xf>
    <xf numFmtId="0" fontId="5" fillId="0" borderId="0" xfId="17" applyFont="1" applyFill="1" applyAlignment="1"/>
    <xf numFmtId="0" fontId="7" fillId="0" borderId="0" xfId="17" applyFont="1" applyFill="1" applyAlignment="1">
      <alignment horizontal="right"/>
    </xf>
    <xf numFmtId="0" fontId="5" fillId="0" borderId="0" xfId="17" applyFont="1" applyFill="1" applyAlignment="1">
      <alignment horizontal="right"/>
    </xf>
    <xf numFmtId="0" fontId="18" fillId="0" borderId="0" xfId="17" applyFont="1" applyFill="1" applyAlignment="1"/>
    <xf numFmtId="0" fontId="18" fillId="10" borderId="0" xfId="16" applyFont="1" applyFill="1" applyAlignment="1">
      <alignment horizontal="left" indent="3"/>
    </xf>
    <xf numFmtId="0" fontId="18" fillId="10" borderId="0" xfId="16" applyFont="1" applyFill="1" applyAlignment="1">
      <alignment horizontal="left" wrapText="1" indent="3"/>
    </xf>
    <xf numFmtId="0" fontId="20" fillId="0" borderId="0" xfId="17" applyFont="1" applyFill="1" applyAlignment="1"/>
    <xf numFmtId="0" fontId="20" fillId="0" borderId="0" xfId="17" applyFont="1" applyFill="1" applyAlignment="1">
      <alignment horizontal="left" indent="3"/>
    </xf>
    <xf numFmtId="0" fontId="23" fillId="0" borderId="0" xfId="17" applyFont="1" applyFill="1" applyAlignment="1">
      <alignment horizontal="left" indent="3"/>
    </xf>
    <xf numFmtId="0" fontId="7" fillId="0" borderId="0" xfId="17" applyFont="1" applyFill="1" applyAlignment="1"/>
    <xf numFmtId="0" fontId="24" fillId="12" borderId="99" xfId="18" applyFont="1" applyFill="1" applyBorder="1" applyAlignment="1">
      <alignment horizontal="center"/>
    </xf>
    <xf numFmtId="0" fontId="24" fillId="12" borderId="100" xfId="18" applyFont="1" applyFill="1" applyBorder="1" applyAlignment="1">
      <alignment horizontal="center"/>
    </xf>
    <xf numFmtId="0" fontId="24" fillId="12" borderId="101" xfId="18" applyFont="1" applyFill="1" applyBorder="1" applyAlignment="1">
      <alignment horizontal="center"/>
    </xf>
    <xf numFmtId="2" fontId="5" fillId="12" borderId="84" xfId="16" applyNumberFormat="1" applyFont="1" applyFill="1" applyBorder="1" applyAlignment="1">
      <alignment horizontal="center"/>
    </xf>
    <xf numFmtId="2" fontId="5" fillId="12" borderId="85" xfId="16" applyNumberFormat="1" applyFont="1" applyFill="1" applyBorder="1" applyAlignment="1">
      <alignment horizontal="center"/>
    </xf>
    <xf numFmtId="2" fontId="5" fillId="12" borderId="86" xfId="16" applyNumberFormat="1" applyFont="1" applyFill="1" applyBorder="1" applyAlignment="1">
      <alignment horizontal="center"/>
    </xf>
    <xf numFmtId="0" fontId="5" fillId="12" borderId="95" xfId="16" applyFont="1" applyFill="1" applyBorder="1" applyAlignment="1">
      <alignment horizontal="left" vertical="center" wrapText="1"/>
    </xf>
    <xf numFmtId="0" fontId="5" fillId="12" borderId="34" xfId="16" applyFont="1" applyFill="1" applyBorder="1" applyAlignment="1">
      <alignment horizontal="left" vertical="center" wrapText="1"/>
    </xf>
    <xf numFmtId="0" fontId="5" fillId="12" borderId="97" xfId="16" applyFont="1" applyFill="1" applyBorder="1" applyAlignment="1">
      <alignment horizontal="center" vertical="center" wrapText="1"/>
    </xf>
    <xf numFmtId="0" fontId="5" fillId="12" borderId="98" xfId="16" applyFont="1" applyFill="1" applyBorder="1" applyAlignment="1">
      <alignment horizontal="center" vertical="center" wrapText="1"/>
    </xf>
    <xf numFmtId="0" fontId="5" fillId="12" borderId="72" xfId="16" applyNumberFormat="1" applyFont="1" applyFill="1" applyBorder="1" applyAlignment="1">
      <alignment horizontal="center" vertical="center" wrapText="1"/>
    </xf>
    <xf numFmtId="0" fontId="5" fillId="12" borderId="31" xfId="16" applyNumberFormat="1" applyFont="1" applyFill="1" applyBorder="1" applyAlignment="1">
      <alignment horizontal="center" vertical="center" wrapText="1"/>
    </xf>
    <xf numFmtId="0" fontId="5" fillId="12" borderId="72" xfId="16" applyFont="1" applyFill="1" applyBorder="1" applyAlignment="1">
      <alignment horizontal="center" vertical="center" wrapText="1"/>
    </xf>
    <xf numFmtId="0" fontId="5" fillId="12" borderId="31" xfId="16" applyFont="1" applyFill="1" applyBorder="1" applyAlignment="1">
      <alignment horizontal="center" vertical="center" wrapText="1"/>
    </xf>
    <xf numFmtId="0" fontId="5" fillId="12" borderId="19" xfId="16" applyFont="1" applyFill="1" applyBorder="1" applyAlignment="1">
      <alignment horizontal="center" vertical="center" wrapText="1"/>
    </xf>
    <xf numFmtId="0" fontId="5" fillId="12" borderId="21" xfId="16" applyFont="1" applyFill="1" applyBorder="1" applyAlignment="1">
      <alignment horizontal="center" vertical="center" wrapText="1"/>
    </xf>
    <xf numFmtId="0" fontId="5" fillId="12" borderId="32" xfId="16" applyFont="1" applyFill="1" applyBorder="1" applyAlignment="1">
      <alignment horizontal="center" vertical="center" wrapText="1"/>
    </xf>
    <xf numFmtId="0" fontId="25" fillId="12" borderId="102" xfId="18" applyFont="1" applyFill="1" applyBorder="1" applyAlignment="1">
      <alignment horizontal="center"/>
    </xf>
    <xf numFmtId="0" fontId="25" fillId="12" borderId="103" xfId="18" applyFont="1" applyFill="1" applyBorder="1" applyAlignment="1">
      <alignment horizontal="center"/>
    </xf>
    <xf numFmtId="0" fontId="26" fillId="0" borderId="109" xfId="18" applyFont="1" applyFill="1" applyBorder="1" applyAlignment="1">
      <alignment horizontal="left" indent="1"/>
    </xf>
    <xf numFmtId="0" fontId="26" fillId="0" borderId="105" xfId="18" applyFont="1" applyFill="1" applyBorder="1" applyAlignment="1">
      <alignment horizontal="left" indent="1"/>
    </xf>
    <xf numFmtId="0" fontId="26" fillId="0" borderId="111" xfId="18" applyFont="1" applyFill="1" applyBorder="1" applyAlignment="1">
      <alignment horizontal="left" indent="1"/>
    </xf>
    <xf numFmtId="0" fontId="26" fillId="0" borderId="112" xfId="18" applyFont="1" applyFill="1" applyBorder="1" applyAlignment="1">
      <alignment horizontal="left" indent="1"/>
    </xf>
    <xf numFmtId="0" fontId="26" fillId="0" borderId="110" xfId="18" applyFont="1" applyFill="1" applyBorder="1" applyAlignment="1">
      <alignment horizontal="left" indent="1"/>
    </xf>
    <xf numFmtId="0" fontId="26" fillId="0" borderId="107" xfId="18" applyFont="1" applyFill="1" applyBorder="1" applyAlignment="1">
      <alignment horizontal="left" indent="1"/>
    </xf>
    <xf numFmtId="0" fontId="26" fillId="0" borderId="114" xfId="18" applyFont="1" applyFill="1" applyBorder="1" applyAlignment="1">
      <alignment horizontal="left" indent="1"/>
    </xf>
    <xf numFmtId="0" fontId="26" fillId="0" borderId="115" xfId="18" applyFont="1" applyFill="1" applyBorder="1" applyAlignment="1">
      <alignment horizontal="left" indent="1"/>
    </xf>
    <xf numFmtId="0" fontId="26" fillId="0" borderId="117" xfId="18" applyFont="1" applyFill="1" applyBorder="1" applyAlignment="1">
      <alignment horizontal="left" indent="1"/>
    </xf>
    <xf numFmtId="0" fontId="26" fillId="0" borderId="118" xfId="18" applyFont="1" applyFill="1" applyBorder="1" applyAlignment="1">
      <alignment horizontal="left" indent="1"/>
    </xf>
    <xf numFmtId="0" fontId="30" fillId="10" borderId="0" xfId="20" applyFont="1" applyFill="1" applyAlignment="1">
      <alignment horizontal="center"/>
    </xf>
    <xf numFmtId="0" fontId="33" fillId="0" borderId="0" xfId="0" applyFont="1" applyAlignment="1">
      <alignment horizontal="left" wrapText="1" indent="2"/>
    </xf>
    <xf numFmtId="0" fontId="32" fillId="0" borderId="0" xfId="0" applyFont="1" applyAlignment="1">
      <alignment horizontal="center"/>
    </xf>
  </cellXfs>
  <cellStyles count="21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 3" xfId="12"/>
    <cellStyle name="Normal 13 2 2" xfId="17"/>
    <cellStyle name="Normal 2" xfId="11"/>
    <cellStyle name="Normal 2 2" xfId="16"/>
    <cellStyle name="Normal 3" xfId="20"/>
    <cellStyle name="Normal 4" xfId="14"/>
    <cellStyle name="Normal 8" xfId="15"/>
    <cellStyle name="Normal_GqM4dlC8shq2hy2hdGMvql4wjM9lyh9lsjjhjdCl(1)" xfId="19"/>
    <cellStyle name="Normal_Staffing Report" xfId="18"/>
    <cellStyle name="Percent" xfId="13" builtinId="5"/>
  </cellStyles>
  <dxfs count="10"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alignment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1" displayName="Table1" ref="A4:H18" totalsRowShown="0" headerRowDxfId="9" dataDxfId="8">
  <tableColumns count="8">
    <tableColumn id="1" name="CLIN/TASK/ACTIVITY" dataDxfId="7"/>
    <tableColumn id="2" name="DEFERRALS" dataDxfId="6"/>
    <tableColumn id="3" name="AWARD FEE PERIOD X" dataDxfId="5"/>
    <tableColumn id="4" name="AWARD FEE PERIOD XX" dataDxfId="4"/>
    <tableColumn id="5" name="RATE ADJUSTMENT RESERVE" dataDxfId="3"/>
    <tableColumn id="6" name="SUBCONTRACT" dataDxfId="2"/>
    <tableColumn id="7" name="OTHER 1" dataDxfId="1"/>
    <tableColumn id="8" name="TOTAL OC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X263"/>
  <sheetViews>
    <sheetView showGridLines="0" topLeftCell="G1" zoomScaleNormal="100" workbookViewId="0">
      <selection activeCell="K4" sqref="K4"/>
    </sheetView>
  </sheetViews>
  <sheetFormatPr defaultColWidth="10.42578125" defaultRowHeight="12.75" x14ac:dyDescent="0.2"/>
  <cols>
    <col min="1" max="1" width="20.140625" style="1" customWidth="1"/>
    <col min="2" max="2" width="5.7109375" style="1" customWidth="1"/>
    <col min="3" max="3" width="6.42578125" style="1" customWidth="1"/>
    <col min="4" max="4" width="6.7109375" style="1" customWidth="1"/>
    <col min="5" max="6" width="9.7109375" style="1" customWidth="1"/>
    <col min="7" max="8" width="9.140625" style="1" customWidth="1"/>
    <col min="9" max="9" width="7.28515625" style="1" customWidth="1"/>
    <col min="10" max="10" width="9.5703125" style="1" customWidth="1"/>
    <col min="11" max="14" width="10.7109375" style="1" customWidth="1"/>
    <col min="15" max="15" width="10.42578125" style="1" customWidth="1"/>
    <col min="16" max="20" width="10.7109375" style="1" customWidth="1"/>
    <col min="21" max="21" width="13.42578125" style="1" customWidth="1"/>
    <col min="22" max="24" width="12.7109375" style="1" customWidth="1"/>
    <col min="25" max="16384" width="10.42578125" style="1"/>
  </cols>
  <sheetData>
    <row r="1" spans="1:24" ht="11.25" customHeight="1" thickBot="1" x14ac:dyDescent="0.25"/>
    <row r="2" spans="1:24" ht="19.5" customHeight="1" thickTop="1" x14ac:dyDescent="0.25">
      <c r="A2" s="544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6"/>
    </row>
    <row r="3" spans="1:24" ht="16.5" customHeight="1" thickBot="1" x14ac:dyDescent="0.3">
      <c r="A3" s="547" t="s">
        <v>1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  <c r="X3" s="549"/>
    </row>
    <row r="4" spans="1:24" ht="20.25" customHeight="1" thickBot="1" x14ac:dyDescent="0.25">
      <c r="A4" s="2" t="s">
        <v>2</v>
      </c>
      <c r="B4" s="550" t="s">
        <v>3</v>
      </c>
      <c r="C4" s="550"/>
      <c r="D4" s="550"/>
      <c r="E4" s="550"/>
      <c r="F4" s="550"/>
      <c r="G4" s="550"/>
      <c r="H4" s="550"/>
      <c r="I4" s="550"/>
      <c r="J4" s="3"/>
      <c r="K4" s="4"/>
      <c r="L4" s="4"/>
      <c r="M4" s="4"/>
      <c r="N4" s="3"/>
      <c r="O4" s="473" t="s">
        <v>4</v>
      </c>
      <c r="P4" s="551"/>
      <c r="Q4" s="552" t="s">
        <v>49</v>
      </c>
      <c r="R4" s="552"/>
      <c r="S4" s="552"/>
      <c r="T4" s="5"/>
      <c r="U4" s="473" t="s">
        <v>5</v>
      </c>
      <c r="V4" s="551"/>
      <c r="W4" s="550" t="s">
        <v>6</v>
      </c>
      <c r="X4" s="553"/>
    </row>
    <row r="5" spans="1:24" ht="30.75" customHeight="1" thickBot="1" x14ac:dyDescent="0.25">
      <c r="A5" s="147" t="s">
        <v>7</v>
      </c>
      <c r="B5" s="527" t="s">
        <v>8</v>
      </c>
      <c r="C5" s="527"/>
      <c r="D5" s="527"/>
      <c r="E5" s="527"/>
      <c r="F5" s="527"/>
      <c r="G5" s="527"/>
      <c r="H5" s="527"/>
      <c r="I5" s="527"/>
      <c r="J5" s="6"/>
      <c r="K5" s="7"/>
      <c r="L5" s="7"/>
      <c r="M5" s="7"/>
      <c r="N5" s="7"/>
      <c r="O5" s="528" t="s">
        <v>9</v>
      </c>
      <c r="P5" s="474"/>
      <c r="Q5" s="529" t="s">
        <v>35</v>
      </c>
      <c r="R5" s="530"/>
      <c r="S5" s="530"/>
      <c r="T5" s="8"/>
      <c r="U5" s="528" t="s">
        <v>10</v>
      </c>
      <c r="V5" s="474"/>
      <c r="W5" s="554">
        <v>40133</v>
      </c>
      <c r="X5" s="555"/>
    </row>
    <row r="6" spans="1:24" ht="19.5" customHeight="1" thickBot="1" x14ac:dyDescent="0.25">
      <c r="A6" s="9" t="s">
        <v>11</v>
      </c>
      <c r="B6" s="556" t="s">
        <v>12</v>
      </c>
      <c r="C6" s="556"/>
      <c r="D6" s="556"/>
      <c r="E6" s="556"/>
      <c r="F6" s="556"/>
      <c r="G6" s="556"/>
      <c r="H6" s="556"/>
      <c r="I6" s="556"/>
      <c r="J6" s="10"/>
      <c r="K6" s="10"/>
      <c r="L6" s="10"/>
      <c r="M6" s="10"/>
      <c r="N6" s="10"/>
      <c r="O6" s="557"/>
      <c r="P6" s="558"/>
      <c r="Q6" s="559"/>
      <c r="R6" s="559"/>
      <c r="S6" s="559"/>
      <c r="T6" s="11"/>
      <c r="U6" s="560" t="s">
        <v>13</v>
      </c>
      <c r="V6" s="561"/>
      <c r="W6" s="562">
        <v>41973</v>
      </c>
      <c r="X6" s="563"/>
    </row>
    <row r="7" spans="1:24" ht="20.25" customHeight="1" thickBot="1" x14ac:dyDescent="0.25">
      <c r="A7" s="531" t="s">
        <v>14</v>
      </c>
      <c r="B7" s="532"/>
      <c r="C7" s="532"/>
      <c r="D7" s="532"/>
      <c r="E7" s="532"/>
      <c r="F7" s="532"/>
      <c r="G7" s="532"/>
      <c r="H7" s="532"/>
      <c r="I7" s="532"/>
      <c r="J7" s="533"/>
      <c r="K7" s="534" t="s">
        <v>15</v>
      </c>
      <c r="L7" s="535"/>
      <c r="M7" s="536" t="s">
        <v>16</v>
      </c>
      <c r="N7" s="537"/>
      <c r="O7" s="538" t="s">
        <v>17</v>
      </c>
      <c r="P7" s="539"/>
      <c r="Q7" s="539"/>
      <c r="R7" s="539"/>
      <c r="S7" s="539"/>
      <c r="T7" s="540"/>
      <c r="U7" s="506" t="s">
        <v>18</v>
      </c>
      <c r="V7" s="506"/>
      <c r="W7" s="506"/>
      <c r="X7" s="507"/>
    </row>
    <row r="8" spans="1:24" ht="18.75" customHeight="1" x14ac:dyDescent="0.2">
      <c r="A8" s="541" t="s">
        <v>68</v>
      </c>
      <c r="B8" s="492" t="s">
        <v>69</v>
      </c>
      <c r="C8" s="492" t="s">
        <v>67</v>
      </c>
      <c r="D8" s="492" t="s">
        <v>66</v>
      </c>
      <c r="E8" s="495" t="s">
        <v>65</v>
      </c>
      <c r="F8" s="495" t="s">
        <v>64</v>
      </c>
      <c r="G8" s="492" t="s">
        <v>63</v>
      </c>
      <c r="H8" s="492" t="s">
        <v>70</v>
      </c>
      <c r="I8" s="492" t="s">
        <v>71</v>
      </c>
      <c r="J8" s="521" t="s">
        <v>72</v>
      </c>
      <c r="K8" s="524" t="s">
        <v>62</v>
      </c>
      <c r="L8" s="521" t="s">
        <v>61</v>
      </c>
      <c r="M8" s="524" t="s">
        <v>60</v>
      </c>
      <c r="N8" s="521" t="s">
        <v>59</v>
      </c>
      <c r="O8" s="515" t="s">
        <v>19</v>
      </c>
      <c r="P8" s="516"/>
      <c r="Q8" s="517" t="s">
        <v>20</v>
      </c>
      <c r="R8" s="518"/>
      <c r="S8" s="519" t="s">
        <v>21</v>
      </c>
      <c r="T8" s="520"/>
      <c r="U8" s="12"/>
      <c r="V8" s="12"/>
      <c r="W8" s="12"/>
      <c r="X8" s="13"/>
    </row>
    <row r="9" spans="1:24" ht="18" customHeight="1" x14ac:dyDescent="0.2">
      <c r="A9" s="542"/>
      <c r="B9" s="493"/>
      <c r="C9" s="493"/>
      <c r="D9" s="493"/>
      <c r="E9" s="496"/>
      <c r="F9" s="496"/>
      <c r="G9" s="493"/>
      <c r="H9" s="493"/>
      <c r="I9" s="493"/>
      <c r="J9" s="522"/>
      <c r="K9" s="525"/>
      <c r="L9" s="522"/>
      <c r="M9" s="525"/>
      <c r="N9" s="522"/>
      <c r="O9" s="498" t="s">
        <v>50</v>
      </c>
      <c r="P9" s="501" t="s">
        <v>51</v>
      </c>
      <c r="Q9" s="498" t="s">
        <v>52</v>
      </c>
      <c r="R9" s="501" t="s">
        <v>73</v>
      </c>
      <c r="S9" s="489" t="s">
        <v>53</v>
      </c>
      <c r="T9" s="501" t="s">
        <v>54</v>
      </c>
      <c r="U9" s="510" t="s">
        <v>55</v>
      </c>
      <c r="V9" s="501" t="s">
        <v>56</v>
      </c>
      <c r="W9" s="512" t="s">
        <v>57</v>
      </c>
      <c r="X9" s="508" t="s">
        <v>58</v>
      </c>
    </row>
    <row r="10" spans="1:24" ht="18" customHeight="1" x14ac:dyDescent="0.2">
      <c r="A10" s="542"/>
      <c r="B10" s="493"/>
      <c r="C10" s="493"/>
      <c r="D10" s="493"/>
      <c r="E10" s="496"/>
      <c r="F10" s="496"/>
      <c r="G10" s="493"/>
      <c r="H10" s="493"/>
      <c r="I10" s="493"/>
      <c r="J10" s="522"/>
      <c r="K10" s="525"/>
      <c r="L10" s="522"/>
      <c r="M10" s="525"/>
      <c r="N10" s="522"/>
      <c r="O10" s="499"/>
      <c r="P10" s="502"/>
      <c r="Q10" s="499"/>
      <c r="R10" s="504"/>
      <c r="S10" s="490"/>
      <c r="T10" s="502"/>
      <c r="U10" s="510"/>
      <c r="V10" s="504"/>
      <c r="W10" s="513"/>
      <c r="X10" s="508"/>
    </row>
    <row r="11" spans="1:24" ht="16.5" customHeight="1" thickBot="1" x14ac:dyDescent="0.25">
      <c r="A11" s="543"/>
      <c r="B11" s="494"/>
      <c r="C11" s="494"/>
      <c r="D11" s="494"/>
      <c r="E11" s="497"/>
      <c r="F11" s="497"/>
      <c r="G11" s="494"/>
      <c r="H11" s="494"/>
      <c r="I11" s="494"/>
      <c r="J11" s="523"/>
      <c r="K11" s="526"/>
      <c r="L11" s="523"/>
      <c r="M11" s="526"/>
      <c r="N11" s="523"/>
      <c r="O11" s="500"/>
      <c r="P11" s="503"/>
      <c r="Q11" s="500"/>
      <c r="R11" s="505"/>
      <c r="S11" s="491"/>
      <c r="T11" s="503"/>
      <c r="U11" s="511"/>
      <c r="V11" s="505"/>
      <c r="W11" s="514"/>
      <c r="X11" s="509"/>
    </row>
    <row r="12" spans="1:24" ht="15" x14ac:dyDescent="0.2">
      <c r="A12" s="477"/>
      <c r="B12" s="478"/>
      <c r="C12" s="478"/>
      <c r="D12" s="478"/>
      <c r="E12" s="478"/>
      <c r="F12" s="478"/>
      <c r="G12" s="478"/>
      <c r="H12" s="478"/>
      <c r="I12" s="478"/>
      <c r="J12" s="479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">
      <c r="A13" s="480" t="s">
        <v>41</v>
      </c>
      <c r="B13" s="481"/>
      <c r="C13" s="481"/>
      <c r="D13" s="481"/>
      <c r="E13" s="481"/>
      <c r="F13" s="481"/>
      <c r="G13" s="481"/>
      <c r="H13" s="481"/>
      <c r="I13" s="481"/>
      <c r="J13" s="482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">
      <c r="A14" s="105" t="s">
        <v>42</v>
      </c>
      <c r="B14" s="106" t="s">
        <v>22</v>
      </c>
      <c r="C14" s="29" t="s">
        <v>23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46</v>
      </c>
      <c r="I14" s="39" t="s">
        <v>46</v>
      </c>
      <c r="J14" s="38" t="s">
        <v>46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">
      <c r="A15" s="105" t="s">
        <v>42</v>
      </c>
      <c r="B15" s="106" t="s">
        <v>22</v>
      </c>
      <c r="C15" s="29" t="s">
        <v>23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46</v>
      </c>
      <c r="I15" s="39" t="s">
        <v>46</v>
      </c>
      <c r="J15" s="38" t="s">
        <v>46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">
      <c r="A16" s="105" t="s">
        <v>42</v>
      </c>
      <c r="B16" s="106" t="s">
        <v>22</v>
      </c>
      <c r="C16" s="29" t="s">
        <v>23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46</v>
      </c>
      <c r="I16" s="39" t="s">
        <v>46</v>
      </c>
      <c r="J16" s="38" t="s">
        <v>46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2">
      <c r="A17" s="464" t="s">
        <v>24</v>
      </c>
      <c r="B17" s="465"/>
      <c r="C17" s="465"/>
      <c r="D17" s="465"/>
      <c r="E17" s="465"/>
      <c r="F17" s="465"/>
      <c r="G17" s="465"/>
      <c r="H17" s="465"/>
      <c r="I17" s="465"/>
      <c r="J17" s="466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2">
      <c r="A18" s="483"/>
      <c r="B18" s="484"/>
      <c r="C18" s="484"/>
      <c r="D18" s="484"/>
      <c r="E18" s="484"/>
      <c r="F18" s="484"/>
      <c r="G18" s="484"/>
      <c r="H18" s="484"/>
      <c r="I18" s="484"/>
      <c r="J18" s="485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">
      <c r="A19" s="480" t="s">
        <v>43</v>
      </c>
      <c r="B19" s="481"/>
      <c r="C19" s="481"/>
      <c r="D19" s="481"/>
      <c r="E19" s="481"/>
      <c r="F19" s="481"/>
      <c r="G19" s="481"/>
      <c r="H19" s="481"/>
      <c r="I19" s="481"/>
      <c r="J19" s="482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">
      <c r="A20" s="105" t="s">
        <v>44</v>
      </c>
      <c r="B20" s="106" t="s">
        <v>25</v>
      </c>
      <c r="C20" s="29" t="s">
        <v>23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46</v>
      </c>
      <c r="I20" s="145" t="s">
        <v>46</v>
      </c>
      <c r="J20" s="146" t="s">
        <v>46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">
      <c r="A21" s="105" t="s">
        <v>44</v>
      </c>
      <c r="B21" s="106" t="s">
        <v>25</v>
      </c>
      <c r="C21" s="29" t="s">
        <v>23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46</v>
      </c>
      <c r="I21" s="145" t="s">
        <v>46</v>
      </c>
      <c r="J21" s="146" t="s">
        <v>46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2">
      <c r="A22" s="486" t="s">
        <v>26</v>
      </c>
      <c r="B22" s="487"/>
      <c r="C22" s="487"/>
      <c r="D22" s="487"/>
      <c r="E22" s="487"/>
      <c r="F22" s="487"/>
      <c r="G22" s="487"/>
      <c r="H22" s="487"/>
      <c r="I22" s="487"/>
      <c r="J22" s="488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2">
      <c r="A23" s="483"/>
      <c r="B23" s="484"/>
      <c r="C23" s="484"/>
      <c r="D23" s="484"/>
      <c r="E23" s="484"/>
      <c r="F23" s="484"/>
      <c r="G23" s="484"/>
      <c r="H23" s="484"/>
      <c r="I23" s="484"/>
      <c r="J23" s="485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">
      <c r="A24" s="480" t="s">
        <v>36</v>
      </c>
      <c r="B24" s="481"/>
      <c r="C24" s="481"/>
      <c r="D24" s="481"/>
      <c r="E24" s="481"/>
      <c r="F24" s="481"/>
      <c r="G24" s="481"/>
      <c r="H24" s="481"/>
      <c r="I24" s="481"/>
      <c r="J24" s="482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">
      <c r="A25" s="105" t="s">
        <v>37</v>
      </c>
      <c r="B25" s="106" t="s">
        <v>27</v>
      </c>
      <c r="C25" s="29" t="s">
        <v>23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46</v>
      </c>
      <c r="I25" s="145" t="s">
        <v>46</v>
      </c>
      <c r="J25" s="34" t="s">
        <v>28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2">
      <c r="A26" s="486" t="s">
        <v>26</v>
      </c>
      <c r="B26" s="487"/>
      <c r="C26" s="487"/>
      <c r="D26" s="487"/>
      <c r="E26" s="487"/>
      <c r="F26" s="487"/>
      <c r="G26" s="487"/>
      <c r="H26" s="487"/>
      <c r="I26" s="487"/>
      <c r="J26" s="488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2">
      <c r="A27" s="483"/>
      <c r="B27" s="484"/>
      <c r="C27" s="484"/>
      <c r="D27" s="484"/>
      <c r="E27" s="484"/>
      <c r="F27" s="484"/>
      <c r="G27" s="484"/>
      <c r="H27" s="484"/>
      <c r="I27" s="484"/>
      <c r="J27" s="485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">
      <c r="A28" s="480" t="s">
        <v>47</v>
      </c>
      <c r="B28" s="481"/>
      <c r="C28" s="481"/>
      <c r="D28" s="481"/>
      <c r="E28" s="481"/>
      <c r="F28" s="481"/>
      <c r="G28" s="481"/>
      <c r="H28" s="481"/>
      <c r="I28" s="481"/>
      <c r="J28" s="482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">
      <c r="A29" s="105" t="s">
        <v>47</v>
      </c>
      <c r="B29" s="106" t="s">
        <v>25</v>
      </c>
      <c r="C29" s="29" t="s">
        <v>23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46</v>
      </c>
      <c r="I29" s="33" t="s">
        <v>46</v>
      </c>
      <c r="J29" s="34" t="s">
        <v>46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">
      <c r="A30" s="105" t="s">
        <v>47</v>
      </c>
      <c r="B30" s="106" t="s">
        <v>25</v>
      </c>
      <c r="C30" s="29" t="s">
        <v>48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46</v>
      </c>
      <c r="I30" s="33" t="s">
        <v>46</v>
      </c>
      <c r="J30" s="38" t="s">
        <v>46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">
      <c r="A31" s="105" t="s">
        <v>47</v>
      </c>
      <c r="B31" s="106" t="s">
        <v>25</v>
      </c>
      <c r="C31" s="119" t="s">
        <v>45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46</v>
      </c>
      <c r="I31" s="131" t="s">
        <v>46</v>
      </c>
      <c r="J31" s="123" t="s">
        <v>46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2">
      <c r="A32" s="486" t="s">
        <v>26</v>
      </c>
      <c r="B32" s="487"/>
      <c r="C32" s="487"/>
      <c r="D32" s="487"/>
      <c r="E32" s="487"/>
      <c r="F32" s="487"/>
      <c r="G32" s="487"/>
      <c r="H32" s="487"/>
      <c r="I32" s="487"/>
      <c r="J32" s="488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2">
      <c r="A33" s="483"/>
      <c r="B33" s="484"/>
      <c r="C33" s="484"/>
      <c r="D33" s="484"/>
      <c r="E33" s="484"/>
      <c r="F33" s="484"/>
      <c r="G33" s="484"/>
      <c r="H33" s="484"/>
      <c r="I33" s="484"/>
      <c r="J33" s="485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">
      <c r="A34" s="480" t="s">
        <v>38</v>
      </c>
      <c r="B34" s="481"/>
      <c r="C34" s="481"/>
      <c r="D34" s="481"/>
      <c r="E34" s="481"/>
      <c r="F34" s="481"/>
      <c r="G34" s="481"/>
      <c r="H34" s="481"/>
      <c r="I34" s="481"/>
      <c r="J34" s="482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2">
      <c r="A35" s="464" t="s">
        <v>24</v>
      </c>
      <c r="B35" s="465"/>
      <c r="C35" s="465"/>
      <c r="D35" s="465"/>
      <c r="E35" s="465"/>
      <c r="F35" s="465"/>
      <c r="G35" s="465"/>
      <c r="H35" s="465"/>
      <c r="I35" s="465"/>
      <c r="J35" s="466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2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2">
      <c r="A37" s="461" t="s">
        <v>39</v>
      </c>
      <c r="B37" s="462"/>
      <c r="C37" s="462"/>
      <c r="D37" s="462"/>
      <c r="E37" s="462"/>
      <c r="F37" s="462"/>
      <c r="G37" s="462"/>
      <c r="H37" s="462"/>
      <c r="I37" s="462"/>
      <c r="J37" s="463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2">
      <c r="A38" s="27" t="s">
        <v>40</v>
      </c>
      <c r="B38" s="28" t="s">
        <v>27</v>
      </c>
      <c r="C38" s="29" t="s">
        <v>29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46</v>
      </c>
      <c r="J38" s="145" t="s">
        <v>46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2">
      <c r="A39" s="464" t="s">
        <v>24</v>
      </c>
      <c r="B39" s="465"/>
      <c r="C39" s="465"/>
      <c r="D39" s="465"/>
      <c r="E39" s="465"/>
      <c r="F39" s="465"/>
      <c r="G39" s="465"/>
      <c r="H39" s="465"/>
      <c r="I39" s="465"/>
      <c r="J39" s="466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2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2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25">
      <c r="A42" s="71" t="s">
        <v>30</v>
      </c>
      <c r="B42" s="467"/>
      <c r="C42" s="468"/>
      <c r="D42" s="468"/>
      <c r="E42" s="468"/>
      <c r="F42" s="468"/>
      <c r="G42" s="468"/>
      <c r="H42" s="468"/>
      <c r="I42" s="468"/>
      <c r="J42" s="469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25">
      <c r="A43" s="78" t="s">
        <v>31</v>
      </c>
      <c r="B43" s="470"/>
      <c r="C43" s="471"/>
      <c r="D43" s="471"/>
      <c r="E43" s="471"/>
      <c r="F43" s="471"/>
      <c r="G43" s="471"/>
      <c r="H43" s="471"/>
      <c r="I43" s="471"/>
      <c r="J43" s="472"/>
      <c r="K43" s="473" t="s">
        <v>32</v>
      </c>
      <c r="L43" s="474"/>
      <c r="M43" s="474"/>
      <c r="N43" s="474"/>
      <c r="O43" s="474"/>
      <c r="P43" s="475"/>
      <c r="Q43" s="474" t="s">
        <v>33</v>
      </c>
      <c r="R43" s="474"/>
      <c r="S43" s="474"/>
      <c r="T43" s="474"/>
      <c r="U43" s="474"/>
      <c r="V43" s="474"/>
      <c r="W43" s="474"/>
      <c r="X43" s="476"/>
    </row>
    <row r="44" spans="1:24" ht="18" customHeight="1" thickBot="1" x14ac:dyDescent="0.25">
      <c r="A44" s="458" t="s">
        <v>34</v>
      </c>
      <c r="B44" s="459"/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60"/>
    </row>
    <row r="45" spans="1:24" ht="15" customHeight="1" thickTop="1" x14ac:dyDescent="0.2"/>
    <row r="46" spans="1:24" ht="15" customHeight="1" x14ac:dyDescent="0.2"/>
    <row r="47" spans="1:24" ht="15" customHeight="1" x14ac:dyDescent="0.2"/>
    <row r="48" spans="1:24" ht="15" customHeight="1" x14ac:dyDescent="0.2"/>
    <row r="49" spans="1:24" ht="15" customHeight="1" x14ac:dyDescent="0.2"/>
    <row r="50" spans="1:24" ht="15" customHeight="1" x14ac:dyDescent="0.2"/>
    <row r="51" spans="1:24" ht="15" customHeight="1" x14ac:dyDescent="0.2"/>
    <row r="52" spans="1:24" ht="15" customHeight="1" x14ac:dyDescent="0.2"/>
    <row r="53" spans="1:24" ht="15" customHeight="1" x14ac:dyDescent="0.2"/>
    <row r="54" spans="1:24" ht="15" customHeight="1" x14ac:dyDescent="0.2"/>
    <row r="55" spans="1:24" ht="15" customHeight="1" x14ac:dyDescent="0.2"/>
    <row r="56" spans="1:24" ht="15" customHeight="1" x14ac:dyDescent="0.2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2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2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2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2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2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2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2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2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2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2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2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2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2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2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2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2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2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2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2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2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2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2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2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2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2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2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2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2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2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2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2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2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2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2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2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2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2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2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2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2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2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2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2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2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2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2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2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2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2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2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2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2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2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2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2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2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2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2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2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2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2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2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2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2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2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2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2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2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2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2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2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2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2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2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2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2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2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2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2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2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2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2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2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2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2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2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2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2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2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2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2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2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2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2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2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2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2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2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2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2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2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2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2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2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2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2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2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2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2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2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2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2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2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2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2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2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2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2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2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2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2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2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2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2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2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2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2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2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2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2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2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2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2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2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2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2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2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2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2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2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2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2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2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2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2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2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2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2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2"/>
    <row r="206" spans="1:24" ht="15" customHeight="1" x14ac:dyDescent="0.2"/>
    <row r="207" spans="1:24" ht="15" customHeight="1" x14ac:dyDescent="0.2"/>
    <row r="208" spans="1:24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</sheetData>
  <mergeCells count="70"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  <mergeCell ref="B5:I5"/>
    <mergeCell ref="O5:P5"/>
    <mergeCell ref="Q5:S5"/>
    <mergeCell ref="A7:J7"/>
    <mergeCell ref="K7:L7"/>
    <mergeCell ref="M7:N7"/>
    <mergeCell ref="O7:T7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A44:X44"/>
    <mergeCell ref="A37:J37"/>
    <mergeCell ref="A39:J39"/>
    <mergeCell ref="B42:J43"/>
    <mergeCell ref="K43:P43"/>
    <mergeCell ref="Q43:X43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6"/>
  <sheetViews>
    <sheetView workbookViewId="0">
      <selection activeCell="R21" sqref="R21"/>
    </sheetView>
  </sheetViews>
  <sheetFormatPr defaultColWidth="9.140625" defaultRowHeight="12.75" x14ac:dyDescent="0.2"/>
  <cols>
    <col min="1" max="1" width="3.42578125" style="148" customWidth="1"/>
    <col min="2" max="2" width="17.5703125" style="148" customWidth="1"/>
    <col min="3" max="3" width="30.140625" style="148" customWidth="1"/>
    <col min="4" max="4" width="8.140625" style="149" customWidth="1"/>
    <col min="5" max="5" width="10.85546875" style="149" customWidth="1"/>
    <col min="6" max="6" width="9.28515625" style="149" customWidth="1"/>
    <col min="7" max="7" width="11.7109375" style="150" customWidth="1"/>
    <col min="8" max="8" width="10.85546875" style="149" bestFit="1" customWidth="1"/>
    <col min="9" max="9" width="7.42578125" style="151" customWidth="1"/>
    <col min="10" max="10" width="7.7109375" style="148" bestFit="1" customWidth="1"/>
    <col min="11" max="12" width="5.7109375" style="148" customWidth="1"/>
    <col min="13" max="13" width="6.5703125" style="148" customWidth="1"/>
    <col min="14" max="14" width="5.7109375" style="148" customWidth="1"/>
    <col min="15" max="15" width="7" style="148" customWidth="1"/>
    <col min="16" max="16" width="9.42578125" style="148" bestFit="1" customWidth="1"/>
    <col min="17" max="17" width="10.42578125" style="148" bestFit="1" customWidth="1"/>
    <col min="18" max="18" width="13.28515625" style="152" customWidth="1"/>
    <col min="19" max="19" width="7" style="148" customWidth="1"/>
    <col min="20" max="20" width="15" style="148" customWidth="1"/>
    <col min="21" max="21" width="10.7109375" style="148" customWidth="1"/>
    <col min="22" max="25" width="7" style="148" customWidth="1"/>
    <col min="26" max="26" width="7.7109375" style="148" customWidth="1"/>
    <col min="27" max="27" width="12.85546875" style="148" customWidth="1"/>
    <col min="28" max="28" width="11.140625" style="148" customWidth="1"/>
    <col min="29" max="31" width="9.140625" style="148"/>
    <col min="32" max="32" width="6.42578125" style="148" customWidth="1"/>
    <col min="33" max="33" width="5" style="148" customWidth="1"/>
    <col min="34" max="34" width="7" style="148" customWidth="1"/>
    <col min="35" max="16384" width="9.140625" style="148"/>
  </cols>
  <sheetData>
    <row r="1" spans="2:26" ht="15.75" x14ac:dyDescent="0.25">
      <c r="B1" s="602" t="s">
        <v>0</v>
      </c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</row>
    <row r="2" spans="2:26" ht="15.75" x14ac:dyDescent="0.25">
      <c r="B2" s="602" t="s">
        <v>135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149"/>
      <c r="T2" s="149"/>
      <c r="U2" s="149"/>
      <c r="V2" s="149"/>
      <c r="W2" s="149"/>
      <c r="X2" s="149"/>
      <c r="Y2" s="149"/>
      <c r="Z2" s="261"/>
    </row>
    <row r="3" spans="2:26" ht="15" x14ac:dyDescent="0.25"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149"/>
      <c r="T3" s="149"/>
      <c r="U3" s="149"/>
      <c r="V3" s="149"/>
      <c r="W3" s="149"/>
      <c r="X3" s="149"/>
      <c r="Y3" s="149"/>
      <c r="Z3" s="261"/>
    </row>
    <row r="4" spans="2:26" ht="15" x14ac:dyDescent="0.2">
      <c r="B4" s="593" t="s">
        <v>136</v>
      </c>
      <c r="C4" s="603"/>
      <c r="E4" s="595" t="s">
        <v>137</v>
      </c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149"/>
      <c r="Q4" s="149"/>
      <c r="R4" s="263"/>
      <c r="S4" s="149"/>
      <c r="T4" s="149"/>
      <c r="U4" s="149"/>
      <c r="V4" s="149"/>
      <c r="W4" s="149"/>
      <c r="X4" s="149"/>
      <c r="Y4" s="149"/>
      <c r="Z4" s="261"/>
    </row>
    <row r="5" spans="2:26" ht="15" x14ac:dyDescent="0.2">
      <c r="B5" s="592" t="s">
        <v>8</v>
      </c>
      <c r="C5" s="592"/>
      <c r="E5" s="593" t="s">
        <v>138</v>
      </c>
      <c r="F5" s="593"/>
      <c r="G5" s="593"/>
      <c r="H5" s="593"/>
      <c r="I5" s="593"/>
      <c r="J5" s="593"/>
      <c r="K5" s="593"/>
      <c r="L5" s="593"/>
      <c r="M5" s="593"/>
      <c r="N5" s="593"/>
      <c r="O5" s="593"/>
      <c r="P5" s="264"/>
      <c r="Q5" s="264"/>
      <c r="R5" s="265"/>
      <c r="S5" s="264"/>
      <c r="T5" s="264"/>
      <c r="U5" s="264"/>
      <c r="V5" s="264"/>
      <c r="W5" s="264"/>
      <c r="X5" s="264"/>
      <c r="Y5" s="264"/>
      <c r="Z5" s="261"/>
    </row>
    <row r="6" spans="2:26" ht="15" x14ac:dyDescent="0.2">
      <c r="B6" s="591" t="s">
        <v>80</v>
      </c>
      <c r="C6" s="592"/>
      <c r="E6" s="593" t="s">
        <v>139</v>
      </c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149"/>
      <c r="Q6" s="149"/>
      <c r="R6" s="263"/>
      <c r="S6" s="149"/>
      <c r="T6" s="149"/>
      <c r="U6" s="149"/>
      <c r="V6" s="149"/>
      <c r="W6" s="149"/>
      <c r="X6" s="149"/>
      <c r="Y6" s="149"/>
      <c r="Z6" s="261"/>
    </row>
    <row r="7" spans="2:26" ht="15" x14ac:dyDescent="0.2">
      <c r="B7" s="592" t="s">
        <v>140</v>
      </c>
      <c r="C7" s="592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264"/>
      <c r="Q7" s="264"/>
      <c r="R7" s="265"/>
      <c r="S7" s="264"/>
      <c r="T7" s="264"/>
      <c r="U7" s="264"/>
      <c r="V7" s="264"/>
      <c r="W7" s="264"/>
      <c r="X7" s="264"/>
      <c r="Y7" s="264"/>
      <c r="Z7" s="261"/>
    </row>
    <row r="8" spans="2:26" ht="15" customHeight="1" x14ac:dyDescent="0.2">
      <c r="B8" s="594"/>
      <c r="C8" s="594"/>
      <c r="E8" s="593"/>
      <c r="F8" s="593"/>
      <c r="G8" s="593"/>
      <c r="H8" s="593"/>
      <c r="I8" s="593"/>
      <c r="J8" s="593"/>
      <c r="K8" s="593"/>
      <c r="L8" s="593"/>
      <c r="M8" s="593"/>
      <c r="N8" s="593"/>
      <c r="O8" s="593"/>
      <c r="P8" s="264"/>
      <c r="Q8" s="264"/>
      <c r="R8" s="265"/>
      <c r="S8" s="264"/>
      <c r="T8" s="264"/>
      <c r="U8" s="264"/>
      <c r="V8" s="264"/>
      <c r="W8" s="264"/>
      <c r="X8" s="264"/>
      <c r="Y8" s="264"/>
      <c r="Z8" s="261"/>
    </row>
    <row r="9" spans="2:26" ht="15" x14ac:dyDescent="0.2">
      <c r="B9" s="595" t="s">
        <v>141</v>
      </c>
      <c r="C9" s="595"/>
      <c r="E9" s="593"/>
      <c r="F9" s="593"/>
      <c r="G9" s="593"/>
      <c r="H9" s="593"/>
      <c r="I9" s="593"/>
      <c r="J9" s="593"/>
      <c r="K9" s="593"/>
      <c r="L9" s="593"/>
      <c r="M9" s="593"/>
      <c r="N9" s="593"/>
      <c r="O9" s="593"/>
      <c r="P9" s="261"/>
      <c r="Q9" s="261"/>
      <c r="R9" s="266"/>
      <c r="S9" s="261"/>
      <c r="T9" s="261"/>
      <c r="U9" s="261"/>
      <c r="V9" s="261"/>
      <c r="W9" s="261"/>
      <c r="X9" s="261"/>
      <c r="Y9" s="261"/>
      <c r="Z9" s="261"/>
    </row>
    <row r="10" spans="2:26" ht="15" x14ac:dyDescent="0.2">
      <c r="B10" s="593" t="s">
        <v>142</v>
      </c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261"/>
      <c r="Q10" s="261"/>
      <c r="R10" s="266"/>
      <c r="S10" s="261"/>
      <c r="T10" s="261"/>
      <c r="U10" s="261"/>
      <c r="V10" s="261"/>
      <c r="W10" s="261"/>
      <c r="X10" s="261"/>
      <c r="Y10" s="261"/>
      <c r="Z10" s="261"/>
    </row>
    <row r="11" spans="2:26" ht="13.5" thickBot="1" x14ac:dyDescent="0.25">
      <c r="B11" s="261"/>
      <c r="C11" s="261"/>
      <c r="D11" s="261"/>
      <c r="E11" s="261"/>
      <c r="F11" s="261"/>
      <c r="G11" s="267"/>
      <c r="H11" s="267"/>
      <c r="I11" s="267"/>
      <c r="J11" s="261"/>
      <c r="K11" s="261"/>
      <c r="L11" s="261"/>
      <c r="M11" s="261"/>
      <c r="N11" s="261"/>
      <c r="O11" s="261"/>
      <c r="P11" s="261"/>
      <c r="Q11" s="261"/>
      <c r="R11" s="266"/>
      <c r="S11" s="261"/>
      <c r="T11" s="261"/>
      <c r="U11" s="261"/>
      <c r="V11" s="261"/>
      <c r="W11" s="261"/>
      <c r="X11" s="261"/>
      <c r="Y11" s="261"/>
      <c r="Z11" s="261"/>
    </row>
    <row r="12" spans="2:26" ht="13.5" thickBot="1" x14ac:dyDescent="0.25">
      <c r="B12" s="261"/>
      <c r="C12" s="261"/>
      <c r="D12" s="596"/>
      <c r="E12" s="597"/>
      <c r="F12" s="598"/>
      <c r="G12" s="599" t="s">
        <v>143</v>
      </c>
      <c r="H12" s="600"/>
      <c r="I12" s="600"/>
      <c r="J12" s="600"/>
      <c r="K12" s="600"/>
      <c r="L12" s="600"/>
      <c r="M12" s="600"/>
      <c r="N12" s="600"/>
      <c r="O12" s="601"/>
      <c r="P12" s="588" t="s">
        <v>144</v>
      </c>
      <c r="Q12" s="589"/>
      <c r="R12" s="590"/>
      <c r="S12" s="268"/>
      <c r="T12" s="268"/>
      <c r="U12" s="268"/>
      <c r="V12" s="268"/>
      <c r="W12" s="261"/>
      <c r="X12" s="261"/>
      <c r="Y12" s="261"/>
      <c r="Z12" s="261"/>
    </row>
    <row r="13" spans="2:26" x14ac:dyDescent="0.2">
      <c r="B13" s="576" t="s">
        <v>145</v>
      </c>
      <c r="C13" s="566" t="s">
        <v>146</v>
      </c>
      <c r="D13" s="566" t="s">
        <v>147</v>
      </c>
      <c r="E13" s="566" t="s">
        <v>148</v>
      </c>
      <c r="F13" s="566" t="s">
        <v>149</v>
      </c>
      <c r="G13" s="569" t="s">
        <v>150</v>
      </c>
      <c r="H13" s="566" t="s">
        <v>151</v>
      </c>
      <c r="I13" s="569" t="s">
        <v>152</v>
      </c>
      <c r="J13" s="570" t="s">
        <v>153</v>
      </c>
      <c r="K13" s="571"/>
      <c r="L13" s="571"/>
      <c r="M13" s="571"/>
      <c r="N13" s="571"/>
      <c r="O13" s="572"/>
      <c r="P13" s="579" t="s">
        <v>154</v>
      </c>
      <c r="Q13" s="579" t="s">
        <v>155</v>
      </c>
      <c r="R13" s="582" t="s">
        <v>156</v>
      </c>
      <c r="S13" s="269"/>
      <c r="T13" s="268"/>
      <c r="U13" s="268"/>
      <c r="V13" s="268"/>
      <c r="W13" s="268"/>
      <c r="X13" s="268"/>
      <c r="Y13" s="268"/>
      <c r="Z13" s="268"/>
    </row>
    <row r="14" spans="2:26" x14ac:dyDescent="0.2">
      <c r="B14" s="577"/>
      <c r="C14" s="567"/>
      <c r="D14" s="567"/>
      <c r="E14" s="567"/>
      <c r="F14" s="567"/>
      <c r="G14" s="567"/>
      <c r="H14" s="567"/>
      <c r="I14" s="567"/>
      <c r="J14" s="573"/>
      <c r="K14" s="574"/>
      <c r="L14" s="574"/>
      <c r="M14" s="574"/>
      <c r="N14" s="574"/>
      <c r="O14" s="575"/>
      <c r="P14" s="580"/>
      <c r="Q14" s="580"/>
      <c r="R14" s="580"/>
      <c r="S14" s="269"/>
      <c r="T14" s="268"/>
      <c r="U14" s="268"/>
      <c r="V14" s="268"/>
      <c r="W14" s="268"/>
      <c r="X14" s="268"/>
      <c r="Y14" s="268"/>
      <c r="Z14" s="268"/>
    </row>
    <row r="15" spans="2:26" x14ac:dyDescent="0.2">
      <c r="B15" s="577"/>
      <c r="C15" s="567"/>
      <c r="D15" s="567"/>
      <c r="E15" s="567"/>
      <c r="F15" s="567"/>
      <c r="G15" s="567"/>
      <c r="H15" s="567"/>
      <c r="I15" s="567"/>
      <c r="J15" s="583" t="s">
        <v>92</v>
      </c>
      <c r="K15" s="583" t="s">
        <v>93</v>
      </c>
      <c r="L15" s="583" t="s">
        <v>94</v>
      </c>
      <c r="M15" s="584" t="s">
        <v>95</v>
      </c>
      <c r="N15" s="584" t="s">
        <v>96</v>
      </c>
      <c r="O15" s="586" t="s">
        <v>97</v>
      </c>
      <c r="P15" s="580"/>
      <c r="Q15" s="580"/>
      <c r="R15" s="580"/>
      <c r="S15" s="269"/>
      <c r="T15" s="268"/>
      <c r="U15" s="268"/>
      <c r="V15" s="268"/>
      <c r="W15" s="268"/>
      <c r="X15" s="268"/>
      <c r="Y15" s="268"/>
      <c r="Z15" s="268"/>
    </row>
    <row r="16" spans="2:26" ht="15.75" thickBot="1" x14ac:dyDescent="0.25">
      <c r="B16" s="578"/>
      <c r="C16" s="568"/>
      <c r="D16" s="568"/>
      <c r="E16" s="568"/>
      <c r="F16" s="568"/>
      <c r="G16" s="270">
        <v>160</v>
      </c>
      <c r="H16" s="568"/>
      <c r="I16" s="568"/>
      <c r="J16" s="568"/>
      <c r="K16" s="568"/>
      <c r="L16" s="568"/>
      <c r="M16" s="585"/>
      <c r="N16" s="585"/>
      <c r="O16" s="587"/>
      <c r="P16" s="581"/>
      <c r="Q16" s="581"/>
      <c r="R16" s="581"/>
      <c r="S16" s="269"/>
      <c r="T16" s="268"/>
      <c r="U16" s="268"/>
      <c r="V16" s="268"/>
      <c r="W16" s="271"/>
      <c r="X16" s="271"/>
      <c r="Y16" s="271"/>
      <c r="Z16" s="271"/>
    </row>
    <row r="17" spans="2:26" s="279" customFormat="1" x14ac:dyDescent="0.2">
      <c r="B17" s="272"/>
      <c r="C17" s="272"/>
      <c r="D17" s="273"/>
      <c r="E17" s="273"/>
      <c r="F17" s="273"/>
      <c r="G17" s="274"/>
      <c r="H17" s="274"/>
      <c r="I17" s="274"/>
      <c r="J17" s="273"/>
      <c r="K17" s="273"/>
      <c r="L17" s="273"/>
      <c r="M17" s="275"/>
      <c r="N17" s="273"/>
      <c r="O17" s="276"/>
      <c r="P17" s="277"/>
      <c r="Q17" s="277"/>
      <c r="R17" s="278"/>
      <c r="S17" s="268"/>
      <c r="T17" s="268"/>
      <c r="U17" s="268"/>
      <c r="V17" s="268"/>
      <c r="W17" s="268"/>
      <c r="X17" s="268"/>
      <c r="Y17" s="268"/>
      <c r="Z17" s="268"/>
    </row>
    <row r="18" spans="2:26" x14ac:dyDescent="0.2">
      <c r="B18" s="280" t="s">
        <v>157</v>
      </c>
      <c r="C18" s="280" t="s">
        <v>158</v>
      </c>
      <c r="D18" s="281" t="s">
        <v>159</v>
      </c>
      <c r="E18" s="281" t="s">
        <v>160</v>
      </c>
      <c r="F18" s="282">
        <v>110</v>
      </c>
      <c r="G18" s="283">
        <v>8</v>
      </c>
      <c r="H18" s="284">
        <f t="shared" ref="H18:H23" si="0">F18*G18</f>
        <v>880</v>
      </c>
      <c r="I18" s="285">
        <f>G18/$G$16</f>
        <v>0.05</v>
      </c>
      <c r="J18" s="283">
        <v>0.05</v>
      </c>
      <c r="K18" s="283"/>
      <c r="L18" s="283"/>
      <c r="M18" s="286"/>
      <c r="N18" s="283"/>
      <c r="O18" s="287"/>
      <c r="P18" s="288">
        <v>12</v>
      </c>
      <c r="Q18" s="289">
        <v>440</v>
      </c>
      <c r="R18" s="289">
        <f>Q18+H18</f>
        <v>1320</v>
      </c>
      <c r="S18" s="290"/>
      <c r="T18" s="290"/>
      <c r="U18" s="290"/>
      <c r="V18" s="290"/>
    </row>
    <row r="19" spans="2:26" x14ac:dyDescent="0.2">
      <c r="B19" s="280" t="s">
        <v>161</v>
      </c>
      <c r="C19" s="280" t="s">
        <v>162</v>
      </c>
      <c r="D19" s="281" t="s">
        <v>159</v>
      </c>
      <c r="E19" s="281" t="s">
        <v>160</v>
      </c>
      <c r="F19" s="282">
        <v>95</v>
      </c>
      <c r="G19" s="283">
        <v>16</v>
      </c>
      <c r="H19" s="284">
        <f t="shared" si="0"/>
        <v>1520</v>
      </c>
      <c r="I19" s="285">
        <f t="shared" ref="I19:I23" si="1">G19/$G$16</f>
        <v>0.1</v>
      </c>
      <c r="J19" s="291">
        <v>0.1</v>
      </c>
      <c r="K19" s="283"/>
      <c r="L19" s="283"/>
      <c r="M19" s="286"/>
      <c r="N19" s="283"/>
      <c r="O19" s="287"/>
      <c r="P19" s="288">
        <v>24</v>
      </c>
      <c r="Q19" s="289">
        <v>760</v>
      </c>
      <c r="R19" s="289">
        <f>H19+Q19</f>
        <v>2280</v>
      </c>
      <c r="S19" s="290"/>
      <c r="T19" s="290"/>
      <c r="U19" s="290"/>
      <c r="V19" s="290"/>
    </row>
    <row r="20" spans="2:26" x14ac:dyDescent="0.2">
      <c r="B20" s="280" t="s">
        <v>163</v>
      </c>
      <c r="C20" s="280" t="s">
        <v>164</v>
      </c>
      <c r="D20" s="281" t="s">
        <v>159</v>
      </c>
      <c r="E20" s="281" t="s">
        <v>160</v>
      </c>
      <c r="F20" s="282">
        <v>75</v>
      </c>
      <c r="G20" s="283">
        <v>24</v>
      </c>
      <c r="H20" s="284">
        <f t="shared" si="0"/>
        <v>1800</v>
      </c>
      <c r="I20" s="285">
        <f t="shared" si="1"/>
        <v>0.15</v>
      </c>
      <c r="J20" s="283"/>
      <c r="K20" s="292">
        <v>0.15</v>
      </c>
      <c r="L20" s="292"/>
      <c r="M20" s="293"/>
      <c r="N20" s="292"/>
      <c r="O20" s="287"/>
      <c r="P20" s="288">
        <v>36</v>
      </c>
      <c r="Q20" s="289">
        <v>900</v>
      </c>
      <c r="R20" s="289">
        <f>H20+Q20</f>
        <v>2700</v>
      </c>
      <c r="S20" s="290"/>
      <c r="T20" s="290"/>
      <c r="U20" s="290"/>
      <c r="V20" s="290"/>
    </row>
    <row r="21" spans="2:26" x14ac:dyDescent="0.2">
      <c r="B21" s="280" t="s">
        <v>165</v>
      </c>
      <c r="C21" s="280" t="s">
        <v>166</v>
      </c>
      <c r="D21" s="281" t="s">
        <v>159</v>
      </c>
      <c r="E21" s="281" t="s">
        <v>167</v>
      </c>
      <c r="F21" s="282">
        <v>70</v>
      </c>
      <c r="G21" s="283">
        <v>80</v>
      </c>
      <c r="H21" s="284">
        <f t="shared" si="0"/>
        <v>5600</v>
      </c>
      <c r="I21" s="285">
        <f t="shared" si="1"/>
        <v>0.5</v>
      </c>
      <c r="J21" s="283">
        <v>0.25</v>
      </c>
      <c r="K21" s="291">
        <v>0.25</v>
      </c>
      <c r="L21" s="291"/>
      <c r="M21" s="294"/>
      <c r="N21" s="291"/>
      <c r="O21" s="287"/>
      <c r="P21" s="288">
        <v>120</v>
      </c>
      <c r="Q21" s="289">
        <v>2800</v>
      </c>
      <c r="R21" s="289">
        <f>H21+Q21</f>
        <v>8400</v>
      </c>
      <c r="S21" s="290"/>
      <c r="T21" s="290"/>
      <c r="U21" s="290"/>
      <c r="V21" s="290"/>
    </row>
    <row r="22" spans="2:26" x14ac:dyDescent="0.2">
      <c r="B22" s="280" t="s">
        <v>168</v>
      </c>
      <c r="C22" s="280" t="s">
        <v>169</v>
      </c>
      <c r="D22" s="281" t="s">
        <v>159</v>
      </c>
      <c r="E22" s="281" t="s">
        <v>167</v>
      </c>
      <c r="F22" s="282">
        <v>64</v>
      </c>
      <c r="G22" s="283">
        <v>64</v>
      </c>
      <c r="H22" s="284">
        <f t="shared" si="0"/>
        <v>4096</v>
      </c>
      <c r="I22" s="285">
        <f t="shared" si="1"/>
        <v>0.4</v>
      </c>
      <c r="J22" s="283"/>
      <c r="K22" s="292"/>
      <c r="L22" s="292"/>
      <c r="M22" s="293"/>
      <c r="N22" s="292"/>
      <c r="O22" s="295">
        <v>0.4</v>
      </c>
      <c r="P22" s="288">
        <v>96</v>
      </c>
      <c r="Q22" s="289">
        <v>2048</v>
      </c>
      <c r="R22" s="289">
        <f>H22+Q22</f>
        <v>6144</v>
      </c>
      <c r="S22" s="290"/>
      <c r="T22" s="290"/>
      <c r="U22" s="290"/>
      <c r="V22" s="290"/>
    </row>
    <row r="23" spans="2:26" x14ac:dyDescent="0.2">
      <c r="B23" s="280" t="s">
        <v>170</v>
      </c>
      <c r="C23" s="280" t="s">
        <v>171</v>
      </c>
      <c r="D23" s="281" t="s">
        <v>159</v>
      </c>
      <c r="E23" s="281" t="s">
        <v>160</v>
      </c>
      <c r="F23" s="282">
        <v>22.5</v>
      </c>
      <c r="G23" s="283">
        <v>24</v>
      </c>
      <c r="H23" s="284">
        <f t="shared" si="0"/>
        <v>540</v>
      </c>
      <c r="I23" s="285">
        <f t="shared" si="1"/>
        <v>0.15</v>
      </c>
      <c r="J23" s="283"/>
      <c r="K23" s="292"/>
      <c r="L23" s="292"/>
      <c r="M23" s="293"/>
      <c r="N23" s="292"/>
      <c r="O23" s="287">
        <v>0.15</v>
      </c>
      <c r="P23" s="288">
        <v>36</v>
      </c>
      <c r="Q23" s="289">
        <v>270</v>
      </c>
      <c r="R23" s="289">
        <f>H23+Q23</f>
        <v>810</v>
      </c>
      <c r="S23" s="290"/>
      <c r="T23" s="290"/>
      <c r="U23" s="290"/>
      <c r="V23" s="290"/>
    </row>
    <row r="24" spans="2:26" x14ac:dyDescent="0.2">
      <c r="B24" s="280"/>
      <c r="C24" s="280"/>
      <c r="D24" s="281"/>
      <c r="E24" s="281"/>
      <c r="F24" s="281"/>
      <c r="G24" s="283"/>
      <c r="H24" s="284"/>
      <c r="I24" s="285"/>
      <c r="J24" s="283"/>
      <c r="K24" s="292"/>
      <c r="L24" s="292"/>
      <c r="M24" s="293"/>
      <c r="N24" s="292"/>
      <c r="O24" s="287"/>
      <c r="P24" s="288"/>
      <c r="Q24" s="289"/>
      <c r="R24" s="289"/>
      <c r="S24" s="290"/>
      <c r="T24" s="290"/>
      <c r="U24" s="290"/>
      <c r="V24" s="290"/>
      <c r="W24" s="290"/>
      <c r="X24" s="290"/>
      <c r="Y24" s="290"/>
      <c r="Z24" s="290"/>
    </row>
    <row r="25" spans="2:26" ht="15" x14ac:dyDescent="0.2">
      <c r="B25" s="296"/>
      <c r="C25" s="297" t="s">
        <v>172</v>
      </c>
      <c r="D25" s="298"/>
      <c r="E25" s="298"/>
      <c r="F25" s="298"/>
      <c r="G25" s="299">
        <f t="shared" ref="G25:P25" si="2">SUM(G18:G24)</f>
        <v>216</v>
      </c>
      <c r="H25" s="300">
        <f t="shared" si="2"/>
        <v>14436</v>
      </c>
      <c r="I25" s="301">
        <f t="shared" si="2"/>
        <v>1.35</v>
      </c>
      <c r="J25" s="299">
        <f t="shared" si="2"/>
        <v>0.4</v>
      </c>
      <c r="K25" s="299">
        <f t="shared" si="2"/>
        <v>0.4</v>
      </c>
      <c r="L25" s="299">
        <f>SUM(L18:L24)</f>
        <v>0</v>
      </c>
      <c r="M25" s="302">
        <f>SUM(M18:M24)</f>
        <v>0</v>
      </c>
      <c r="N25" s="299">
        <f>SUM(N18:N24)</f>
        <v>0</v>
      </c>
      <c r="O25" s="303">
        <f t="shared" si="2"/>
        <v>0.55000000000000004</v>
      </c>
      <c r="P25" s="304">
        <f t="shared" si="2"/>
        <v>324</v>
      </c>
      <c r="Q25" s="305">
        <f>SUM(Q18:Q24)</f>
        <v>7218</v>
      </c>
      <c r="R25" s="306">
        <f>SUM(R18:R24)</f>
        <v>21654</v>
      </c>
      <c r="S25" s="307"/>
      <c r="T25" s="307"/>
      <c r="U25" s="307"/>
      <c r="V25" s="307"/>
      <c r="W25" s="307"/>
      <c r="X25" s="307"/>
      <c r="Y25" s="307"/>
      <c r="Z25" s="307"/>
    </row>
    <row r="26" spans="2:26" ht="15" x14ac:dyDescent="0.2">
      <c r="B26" s="308"/>
      <c r="C26" s="309" t="s">
        <v>173</v>
      </c>
      <c r="D26" s="310">
        <v>1.5699999999999999E-2</v>
      </c>
      <c r="E26" s="311"/>
      <c r="F26" s="311"/>
      <c r="G26" s="312"/>
      <c r="H26" s="313">
        <f>H25*D26</f>
        <v>226.64519999999999</v>
      </c>
      <c r="I26" s="314"/>
      <c r="J26" s="312"/>
      <c r="K26" s="312"/>
      <c r="L26" s="315"/>
      <c r="M26" s="316"/>
      <c r="N26" s="316"/>
      <c r="O26" s="317"/>
      <c r="P26" s="318"/>
      <c r="Q26" s="319"/>
      <c r="R26" s="318"/>
      <c r="S26" s="307"/>
      <c r="T26" s="307"/>
      <c r="U26" s="307"/>
      <c r="V26" s="307"/>
      <c r="W26" s="307"/>
      <c r="X26" s="307"/>
      <c r="Y26" s="307"/>
      <c r="Z26" s="307"/>
    </row>
    <row r="27" spans="2:26" ht="15" x14ac:dyDescent="0.2">
      <c r="B27" s="320"/>
      <c r="C27" s="321" t="s">
        <v>174</v>
      </c>
      <c r="D27" s="322"/>
      <c r="E27" s="322"/>
      <c r="F27" s="322"/>
      <c r="G27" s="323"/>
      <c r="H27" s="324">
        <f>SUM(H25:H26)</f>
        <v>14662.645200000001</v>
      </c>
      <c r="I27" s="325"/>
      <c r="J27" s="323"/>
      <c r="K27" s="323"/>
      <c r="L27" s="326"/>
      <c r="M27" s="327"/>
      <c r="N27" s="327"/>
      <c r="O27" s="328"/>
      <c r="P27" s="329"/>
      <c r="Q27" s="330"/>
      <c r="R27" s="330"/>
      <c r="S27" s="307"/>
      <c r="T27" s="307"/>
      <c r="U27" s="307"/>
      <c r="V27" s="307"/>
      <c r="W27" s="307"/>
      <c r="X27" s="307"/>
      <c r="Y27" s="307"/>
      <c r="Z27" s="307"/>
    </row>
    <row r="28" spans="2:26" ht="15" x14ac:dyDescent="0.2">
      <c r="B28" s="331"/>
      <c r="C28" s="332"/>
      <c r="D28" s="333"/>
      <c r="E28" s="333"/>
      <c r="F28" s="333"/>
      <c r="G28" s="334"/>
      <c r="H28" s="335"/>
      <c r="I28" s="336"/>
      <c r="J28" s="334"/>
      <c r="K28" s="334"/>
      <c r="L28" s="334"/>
      <c r="M28" s="337"/>
      <c r="N28" s="334"/>
      <c r="O28" s="338"/>
      <c r="P28" s="339"/>
      <c r="Q28" s="340"/>
      <c r="R28" s="340"/>
      <c r="S28" s="307"/>
      <c r="T28" s="307"/>
      <c r="U28" s="307"/>
      <c r="V28" s="307"/>
      <c r="W28" s="307"/>
      <c r="X28" s="307"/>
      <c r="Y28" s="307"/>
      <c r="Z28" s="307"/>
    </row>
    <row r="29" spans="2:26" s="149" customFormat="1" x14ac:dyDescent="0.2">
      <c r="B29" s="341"/>
      <c r="C29" s="331"/>
      <c r="D29" s="342" t="s">
        <v>175</v>
      </c>
      <c r="E29" s="342" t="s">
        <v>176</v>
      </c>
      <c r="F29" s="333"/>
      <c r="G29" s="334"/>
      <c r="H29" s="334"/>
      <c r="I29" s="334"/>
      <c r="J29" s="331"/>
      <c r="K29" s="331"/>
      <c r="L29" s="331"/>
      <c r="M29" s="343"/>
      <c r="N29" s="331"/>
      <c r="O29" s="344"/>
      <c r="P29" s="345"/>
      <c r="Q29" s="345"/>
      <c r="R29" s="346"/>
      <c r="S29" s="268"/>
      <c r="T29" s="268"/>
      <c r="U29" s="268"/>
      <c r="V29" s="268"/>
      <c r="W29" s="268"/>
      <c r="X29" s="268"/>
      <c r="Y29" s="268"/>
      <c r="Z29" s="268"/>
    </row>
    <row r="30" spans="2:26" s="149" customFormat="1" ht="15" x14ac:dyDescent="0.2">
      <c r="B30" s="564" t="s">
        <v>177</v>
      </c>
      <c r="C30" s="565"/>
      <c r="D30" s="281">
        <v>216</v>
      </c>
      <c r="E30" s="281">
        <v>216</v>
      </c>
      <c r="F30" s="333"/>
      <c r="G30" s="334"/>
      <c r="H30" s="334"/>
      <c r="I30" s="334"/>
      <c r="J30" s="331"/>
      <c r="K30" s="331"/>
      <c r="L30" s="331"/>
      <c r="M30" s="343"/>
      <c r="N30" s="331"/>
      <c r="O30" s="344"/>
      <c r="P30" s="345"/>
      <c r="Q30" s="345"/>
      <c r="R30" s="346"/>
      <c r="S30" s="268"/>
      <c r="T30" s="268"/>
      <c r="U30" s="268"/>
      <c r="V30" s="268"/>
      <c r="W30" s="268"/>
      <c r="X30" s="268"/>
      <c r="Y30" s="268"/>
      <c r="Z30" s="268"/>
    </row>
    <row r="31" spans="2:26" s="149" customFormat="1" ht="15" x14ac:dyDescent="0.2">
      <c r="B31" s="564" t="s">
        <v>178</v>
      </c>
      <c r="C31" s="565"/>
      <c r="D31" s="281">
        <v>324</v>
      </c>
      <c r="E31" s="281">
        <v>318</v>
      </c>
      <c r="F31" s="333"/>
      <c r="G31" s="334"/>
      <c r="H31" s="334"/>
      <c r="I31" s="334"/>
      <c r="J31" s="331"/>
      <c r="K31" s="331"/>
      <c r="L31" s="331"/>
      <c r="M31" s="343"/>
      <c r="N31" s="331"/>
      <c r="O31" s="344"/>
      <c r="P31" s="345"/>
      <c r="Q31" s="345"/>
      <c r="R31" s="346"/>
      <c r="S31" s="268"/>
      <c r="T31" s="268"/>
      <c r="U31" s="268"/>
      <c r="V31" s="268"/>
      <c r="W31" s="268"/>
      <c r="X31" s="268"/>
      <c r="Y31" s="268"/>
      <c r="Z31" s="268"/>
    </row>
    <row r="32" spans="2:26" s="149" customFormat="1" x14ac:dyDescent="0.2">
      <c r="B32" s="341"/>
      <c r="C32" s="331"/>
      <c r="D32" s="333"/>
      <c r="E32" s="333"/>
      <c r="F32" s="333"/>
      <c r="G32" s="334"/>
      <c r="H32" s="334"/>
      <c r="I32" s="334"/>
      <c r="J32" s="331"/>
      <c r="K32" s="331"/>
      <c r="L32" s="331"/>
      <c r="M32" s="343"/>
      <c r="N32" s="331"/>
      <c r="O32" s="344"/>
      <c r="P32" s="345"/>
      <c r="Q32" s="345"/>
      <c r="R32" s="346"/>
      <c r="S32" s="268"/>
      <c r="T32" s="268"/>
      <c r="U32" s="268"/>
      <c r="V32" s="268"/>
      <c r="W32" s="268"/>
      <c r="X32" s="268"/>
      <c r="Y32" s="268"/>
      <c r="Z32" s="268"/>
    </row>
    <row r="33" spans="2:26" ht="13.5" thickBot="1" x14ac:dyDescent="0.25">
      <c r="B33" s="347"/>
      <c r="C33" s="347"/>
      <c r="D33" s="347"/>
      <c r="E33" s="347"/>
      <c r="F33" s="347"/>
      <c r="G33" s="348"/>
      <c r="H33" s="347"/>
      <c r="I33" s="347"/>
      <c r="J33" s="347"/>
      <c r="K33" s="347"/>
      <c r="L33" s="347"/>
      <c r="M33" s="349"/>
      <c r="N33" s="347"/>
      <c r="O33" s="350"/>
      <c r="P33" s="351"/>
      <c r="Q33" s="351"/>
      <c r="R33" s="352"/>
      <c r="S33" s="268"/>
      <c r="T33" s="268"/>
      <c r="U33" s="268"/>
      <c r="V33" s="268"/>
      <c r="W33" s="268"/>
      <c r="X33" s="268"/>
      <c r="Y33" s="268"/>
      <c r="Z33" s="268"/>
    </row>
    <row r="34" spans="2:26" ht="28.5" thickBot="1" x14ac:dyDescent="0.25">
      <c r="B34" s="353" t="s">
        <v>179</v>
      </c>
      <c r="C34" s="354" t="s">
        <v>180</v>
      </c>
      <c r="D34" s="355"/>
      <c r="E34" s="355"/>
      <c r="F34" s="355"/>
      <c r="G34" s="356"/>
      <c r="H34" s="357"/>
      <c r="I34" s="358"/>
      <c r="J34" s="359"/>
      <c r="K34" s="359"/>
      <c r="L34" s="359"/>
      <c r="M34" s="360"/>
      <c r="N34" s="359"/>
      <c r="O34" s="361"/>
      <c r="P34" s="362"/>
      <c r="Q34" s="362"/>
      <c r="R34" s="363"/>
      <c r="S34" s="290"/>
      <c r="T34" s="290"/>
      <c r="U34" s="290"/>
      <c r="V34" s="290"/>
      <c r="W34" s="290"/>
      <c r="X34" s="290"/>
      <c r="Y34" s="290"/>
      <c r="Z34" s="290"/>
    </row>
    <row r="35" spans="2:26" ht="15" x14ac:dyDescent="0.2">
      <c r="B35" s="364" t="s">
        <v>181</v>
      </c>
      <c r="C35" s="365" t="s">
        <v>182</v>
      </c>
      <c r="D35" s="366"/>
      <c r="E35" s="366"/>
      <c r="F35" s="366"/>
      <c r="G35" s="367"/>
      <c r="H35" s="368">
        <v>340.5</v>
      </c>
      <c r="I35" s="369"/>
      <c r="J35" s="370"/>
      <c r="K35" s="370"/>
      <c r="L35" s="370"/>
      <c r="M35" s="371"/>
      <c r="N35" s="370"/>
      <c r="O35" s="372"/>
      <c r="P35" s="373"/>
      <c r="Q35" s="374">
        <v>0</v>
      </c>
      <c r="R35" s="375">
        <f>H35+Q35</f>
        <v>340.5</v>
      </c>
      <c r="S35" s="290"/>
      <c r="T35" s="290"/>
      <c r="U35" s="290"/>
      <c r="V35" s="290"/>
      <c r="W35" s="290"/>
      <c r="X35" s="290"/>
      <c r="Y35" s="290"/>
      <c r="Z35" s="290"/>
    </row>
    <row r="36" spans="2:26" ht="15" customHeight="1" x14ac:dyDescent="0.2">
      <c r="B36" s="376" t="s">
        <v>183</v>
      </c>
      <c r="C36" s="377" t="s">
        <v>184</v>
      </c>
      <c r="D36" s="378"/>
      <c r="E36" s="378"/>
      <c r="F36" s="378"/>
      <c r="G36" s="379"/>
      <c r="H36" s="368">
        <v>780</v>
      </c>
      <c r="I36" s="380"/>
      <c r="J36" s="381"/>
      <c r="K36" s="381"/>
      <c r="L36" s="381"/>
      <c r="M36" s="382"/>
      <c r="N36" s="381"/>
      <c r="O36" s="383"/>
      <c r="P36" s="384"/>
      <c r="Q36" s="374">
        <v>500</v>
      </c>
      <c r="R36" s="375">
        <f>Q36+H36</f>
        <v>1280</v>
      </c>
      <c r="S36" s="385"/>
      <c r="T36" s="385"/>
      <c r="U36" s="386"/>
      <c r="V36" s="385"/>
      <c r="W36" s="385"/>
      <c r="X36" s="385"/>
      <c r="Y36" s="385"/>
      <c r="Z36" s="385"/>
    </row>
    <row r="37" spans="2:26" ht="15" customHeight="1" x14ac:dyDescent="0.2">
      <c r="B37" s="387" t="s">
        <v>185</v>
      </c>
      <c r="C37" s="280" t="s">
        <v>186</v>
      </c>
      <c r="D37" s="281"/>
      <c r="E37" s="281"/>
      <c r="F37" s="281"/>
      <c r="G37" s="282"/>
      <c r="H37" s="388">
        <v>1000</v>
      </c>
      <c r="I37" s="380"/>
      <c r="J37" s="381"/>
      <c r="K37" s="381"/>
      <c r="L37" s="381"/>
      <c r="M37" s="382"/>
      <c r="N37" s="381"/>
      <c r="O37" s="383"/>
      <c r="P37" s="389"/>
      <c r="Q37" s="390">
        <v>0</v>
      </c>
      <c r="R37" s="289">
        <f>Q37+H37</f>
        <v>1000</v>
      </c>
      <c r="S37" s="391"/>
      <c r="T37" s="391"/>
      <c r="U37" s="392"/>
      <c r="V37" s="391"/>
      <c r="W37" s="391"/>
      <c r="X37" s="391"/>
      <c r="Y37" s="391"/>
      <c r="Z37" s="391"/>
    </row>
    <row r="38" spans="2:26" ht="15" customHeight="1" x14ac:dyDescent="0.2">
      <c r="B38" s="387" t="s">
        <v>187</v>
      </c>
      <c r="C38" s="393" t="s">
        <v>188</v>
      </c>
      <c r="D38" s="281"/>
      <c r="E38" s="281"/>
      <c r="F38" s="281"/>
      <c r="G38" s="282"/>
      <c r="H38" s="388">
        <v>1500</v>
      </c>
      <c r="I38" s="380"/>
      <c r="J38" s="381"/>
      <c r="K38" s="381"/>
      <c r="L38" s="381"/>
      <c r="M38" s="382"/>
      <c r="N38" s="381"/>
      <c r="O38" s="383"/>
      <c r="P38" s="389"/>
      <c r="Q38" s="390">
        <v>1000</v>
      </c>
      <c r="R38" s="289">
        <f>Q38+H38</f>
        <v>2500</v>
      </c>
      <c r="S38" s="391"/>
      <c r="T38" s="391"/>
      <c r="U38" s="392"/>
      <c r="V38" s="391"/>
      <c r="W38" s="391"/>
      <c r="X38" s="391"/>
      <c r="Y38" s="391"/>
      <c r="Z38" s="391"/>
    </row>
    <row r="39" spans="2:26" ht="15" x14ac:dyDescent="0.2">
      <c r="B39" s="394" t="s">
        <v>189</v>
      </c>
      <c r="C39" s="395"/>
      <c r="D39" s="396"/>
      <c r="E39" s="396"/>
      <c r="F39" s="396"/>
      <c r="G39" s="397"/>
      <c r="H39" s="398">
        <f>SUM(H35:H38)</f>
        <v>3620.5</v>
      </c>
      <c r="I39" s="399"/>
      <c r="J39" s="400"/>
      <c r="K39" s="400"/>
      <c r="L39" s="400"/>
      <c r="M39" s="401"/>
      <c r="N39" s="400"/>
      <c r="O39" s="402"/>
      <c r="P39" s="403"/>
      <c r="Q39" s="404">
        <f>SUM(Q35:Q38)</f>
        <v>1500</v>
      </c>
      <c r="R39" s="404">
        <f>SUM(R35:R38)</f>
        <v>5120.5</v>
      </c>
      <c r="S39" s="391"/>
      <c r="T39" s="391"/>
      <c r="U39" s="391"/>
      <c r="V39" s="391"/>
      <c r="W39" s="391"/>
      <c r="X39" s="391"/>
      <c r="Y39" s="391"/>
      <c r="Z39" s="391"/>
    </row>
    <row r="40" spans="2:26" ht="15" x14ac:dyDescent="0.2">
      <c r="B40" s="387"/>
      <c r="C40" s="331"/>
      <c r="D40" s="333"/>
      <c r="E40" s="333"/>
      <c r="F40" s="333"/>
      <c r="G40" s="405"/>
      <c r="H40" s="405"/>
      <c r="I40" s="406"/>
      <c r="J40" s="407"/>
      <c r="K40" s="407"/>
      <c r="L40" s="407"/>
      <c r="M40" s="408"/>
      <c r="N40" s="407"/>
      <c r="O40" s="409"/>
      <c r="P40" s="410"/>
      <c r="Q40" s="411"/>
      <c r="R40" s="340"/>
      <c r="S40" s="391"/>
      <c r="T40" s="391"/>
      <c r="U40" s="391"/>
      <c r="V40" s="391"/>
      <c r="W40" s="391"/>
      <c r="X40" s="391"/>
      <c r="Y40" s="391"/>
      <c r="Z40" s="391"/>
    </row>
    <row r="41" spans="2:26" ht="15" customHeight="1" x14ac:dyDescent="0.2">
      <c r="B41" s="412" t="s">
        <v>190</v>
      </c>
      <c r="C41" s="413"/>
      <c r="D41" s="414">
        <v>8.5000000000000006E-2</v>
      </c>
      <c r="E41" s="415"/>
      <c r="F41" s="415"/>
      <c r="G41" s="416"/>
      <c r="H41" s="417">
        <f>H39*D41</f>
        <v>307.74250000000001</v>
      </c>
      <c r="I41" s="418"/>
      <c r="J41" s="419"/>
      <c r="K41" s="419"/>
      <c r="L41" s="419"/>
      <c r="M41" s="420"/>
      <c r="N41" s="419"/>
      <c r="O41" s="421"/>
      <c r="P41" s="422"/>
      <c r="Q41" s="423">
        <v>270</v>
      </c>
      <c r="R41" s="424">
        <f>H41+Q41</f>
        <v>577.74250000000006</v>
      </c>
      <c r="S41" s="391"/>
      <c r="T41" s="391"/>
      <c r="U41" s="392"/>
      <c r="V41" s="391"/>
      <c r="W41" s="391"/>
      <c r="X41" s="391"/>
      <c r="Y41" s="391"/>
      <c r="Z41" s="391"/>
    </row>
    <row r="42" spans="2:26" ht="15" customHeight="1" x14ac:dyDescent="0.2">
      <c r="B42" s="412"/>
      <c r="C42" s="413"/>
      <c r="D42" s="415"/>
      <c r="E42" s="415"/>
      <c r="F42" s="415"/>
      <c r="G42" s="416"/>
      <c r="H42" s="425"/>
      <c r="I42" s="426"/>
      <c r="J42" s="427"/>
      <c r="K42" s="427"/>
      <c r="L42" s="427"/>
      <c r="M42" s="428"/>
      <c r="N42" s="427"/>
      <c r="O42" s="429"/>
      <c r="P42" s="430"/>
      <c r="Q42" s="431"/>
      <c r="R42" s="432"/>
      <c r="S42" s="391"/>
      <c r="T42" s="391"/>
      <c r="U42" s="391"/>
      <c r="V42" s="391"/>
      <c r="W42" s="391"/>
      <c r="X42" s="391"/>
      <c r="Y42" s="391"/>
      <c r="Z42" s="391"/>
    </row>
    <row r="43" spans="2:26" ht="15" x14ac:dyDescent="0.2">
      <c r="B43" s="387" t="s">
        <v>191</v>
      </c>
      <c r="C43" s="331"/>
      <c r="D43" s="333"/>
      <c r="E43" s="333"/>
      <c r="F43" s="333"/>
      <c r="G43" s="405"/>
      <c r="H43" s="283">
        <v>0</v>
      </c>
      <c r="I43" s="380"/>
      <c r="J43" s="381"/>
      <c r="K43" s="381"/>
      <c r="L43" s="381"/>
      <c r="M43" s="382"/>
      <c r="N43" s="381"/>
      <c r="O43" s="383"/>
      <c r="P43" s="433"/>
      <c r="Q43" s="390">
        <v>0</v>
      </c>
      <c r="R43" s="289">
        <f>H43+Q43</f>
        <v>0</v>
      </c>
      <c r="S43" s="391"/>
      <c r="T43" s="391"/>
      <c r="U43" s="391"/>
      <c r="V43" s="391"/>
      <c r="W43" s="391"/>
      <c r="X43" s="391"/>
      <c r="Y43" s="391"/>
      <c r="Z43" s="391"/>
    </row>
    <row r="44" spans="2:26" x14ac:dyDescent="0.2">
      <c r="B44" s="434"/>
      <c r="C44" s="435"/>
      <c r="D44" s="333"/>
      <c r="E44" s="435"/>
      <c r="F44" s="435"/>
      <c r="G44" s="405"/>
      <c r="H44" s="435"/>
      <c r="I44" s="436"/>
      <c r="J44" s="331"/>
      <c r="K44" s="331"/>
      <c r="L44" s="331"/>
      <c r="M44" s="343"/>
      <c r="N44" s="331"/>
      <c r="O44" s="437"/>
      <c r="P44" s="410"/>
      <c r="Q44" s="410"/>
      <c r="R44" s="340"/>
      <c r="S44" s="290"/>
      <c r="T44" s="290"/>
      <c r="U44" s="290"/>
      <c r="V44" s="290"/>
      <c r="W44" s="290"/>
      <c r="X44" s="290"/>
      <c r="Y44" s="290"/>
      <c r="Z44" s="290"/>
    </row>
    <row r="45" spans="2:26" ht="15.75" thickBot="1" x14ac:dyDescent="0.25">
      <c r="B45" s="438" t="s">
        <v>192</v>
      </c>
      <c r="C45" s="439"/>
      <c r="D45" s="440"/>
      <c r="E45" s="441"/>
      <c r="F45" s="441"/>
      <c r="G45" s="442"/>
      <c r="H45" s="443">
        <f>H25+H39+H41+H43</f>
        <v>18364.2425</v>
      </c>
      <c r="I45" s="444"/>
      <c r="J45" s="445"/>
      <c r="K45" s="446"/>
      <c r="L45" s="446"/>
      <c r="M45" s="447"/>
      <c r="N45" s="446"/>
      <c r="O45" s="448"/>
      <c r="P45" s="449"/>
      <c r="Q45" s="443">
        <f>Q25+Q39+Q41+Q43</f>
        <v>8988</v>
      </c>
      <c r="R45" s="443">
        <f>R25+R39+R41+R43</f>
        <v>27352.2425</v>
      </c>
      <c r="S45" s="391"/>
      <c r="T45" s="391"/>
      <c r="U45" s="391"/>
      <c r="V45" s="391"/>
      <c r="W45" s="391"/>
      <c r="X45" s="391"/>
      <c r="Y45" s="391"/>
      <c r="Z45" s="391"/>
    </row>
    <row r="46" spans="2:26" ht="14.25" thickTop="1" thickBot="1" x14ac:dyDescent="0.25">
      <c r="B46" s="450"/>
      <c r="C46" s="450"/>
      <c r="D46" s="451"/>
      <c r="E46" s="451"/>
      <c r="F46" s="451"/>
      <c r="G46" s="452"/>
      <c r="H46" s="451"/>
      <c r="I46" s="453"/>
      <c r="J46" s="450"/>
      <c r="K46" s="450"/>
      <c r="L46" s="450"/>
      <c r="M46" s="454"/>
      <c r="N46" s="450"/>
      <c r="O46" s="455"/>
      <c r="P46" s="456"/>
      <c r="Q46" s="456"/>
      <c r="R46" s="457"/>
      <c r="S46" s="290"/>
      <c r="T46" s="290"/>
      <c r="U46" s="290"/>
      <c r="V46" s="290"/>
      <c r="W46" s="290"/>
      <c r="X46" s="290"/>
      <c r="Y46" s="290"/>
      <c r="Z46" s="290"/>
    </row>
  </sheetData>
  <mergeCells count="38">
    <mergeCell ref="B1:R1"/>
    <mergeCell ref="B2:R2"/>
    <mergeCell ref="B4:C4"/>
    <mergeCell ref="E4:O4"/>
    <mergeCell ref="B5:C5"/>
    <mergeCell ref="E5:O5"/>
    <mergeCell ref="P12:R12"/>
    <mergeCell ref="B6:C6"/>
    <mergeCell ref="E6:O6"/>
    <mergeCell ref="B7:C7"/>
    <mergeCell ref="E7:O7"/>
    <mergeCell ref="B8:C8"/>
    <mergeCell ref="E8:O8"/>
    <mergeCell ref="B9:C9"/>
    <mergeCell ref="E9:O9"/>
    <mergeCell ref="B10:O10"/>
    <mergeCell ref="D12:F12"/>
    <mergeCell ref="G12:O12"/>
    <mergeCell ref="P13:P16"/>
    <mergeCell ref="Q13:Q16"/>
    <mergeCell ref="R13:R16"/>
    <mergeCell ref="J15:J16"/>
    <mergeCell ref="K15:K16"/>
    <mergeCell ref="L15:L16"/>
    <mergeCell ref="M15:M16"/>
    <mergeCell ref="N15:N16"/>
    <mergeCell ref="O15:O16"/>
    <mergeCell ref="B30:C30"/>
    <mergeCell ref="B31:C31"/>
    <mergeCell ref="H13:H16"/>
    <mergeCell ref="I13:I16"/>
    <mergeCell ref="J13:O14"/>
    <mergeCell ref="B13:B16"/>
    <mergeCell ref="C13:C16"/>
    <mergeCell ref="D13:D16"/>
    <mergeCell ref="E13:E16"/>
    <mergeCell ref="F13:F16"/>
    <mergeCell ref="G13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4"/>
  <sheetViews>
    <sheetView workbookViewId="0">
      <selection activeCell="B38" sqref="B38"/>
    </sheetView>
  </sheetViews>
  <sheetFormatPr defaultRowHeight="12.75" x14ac:dyDescent="0.2"/>
  <cols>
    <col min="2" max="2" width="14.28515625" customWidth="1"/>
    <col min="3" max="6" width="9.28515625" customWidth="1"/>
    <col min="7" max="7" width="11.5703125" customWidth="1"/>
    <col min="8" max="8" width="11.7109375" bestFit="1" customWidth="1"/>
    <col min="9" max="14" width="7.5703125" customWidth="1"/>
    <col min="15" max="15" width="8.42578125" customWidth="1"/>
  </cols>
  <sheetData>
    <row r="1" spans="2:24" s="180" customFormat="1" ht="15.75" x14ac:dyDescent="0.25">
      <c r="B1" s="604" t="s">
        <v>0</v>
      </c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</row>
    <row r="2" spans="2:24" s="180" customFormat="1" ht="15.75" x14ac:dyDescent="0.25">
      <c r="B2" s="604" t="s">
        <v>74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</row>
    <row r="3" spans="2:24" s="181" customFormat="1" ht="15" x14ac:dyDescent="0.25">
      <c r="B3" s="605" t="s">
        <v>75</v>
      </c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</row>
    <row r="4" spans="2:24" s="160" customFormat="1" x14ac:dyDescent="0.2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  <c r="P4" s="158"/>
      <c r="Q4" s="157"/>
      <c r="R4" s="157"/>
      <c r="S4" s="157"/>
      <c r="T4" s="157"/>
      <c r="U4" s="157"/>
      <c r="V4" s="157"/>
      <c r="W4" s="157"/>
      <c r="X4" s="159"/>
    </row>
    <row r="5" spans="2:24" s="160" customFormat="1" ht="15" x14ac:dyDescent="0.2">
      <c r="B5" s="606" t="s">
        <v>76</v>
      </c>
      <c r="C5" s="607"/>
      <c r="D5" s="608"/>
      <c r="E5" s="207"/>
      <c r="F5" s="609" t="s">
        <v>77</v>
      </c>
      <c r="G5" s="610"/>
      <c r="H5" s="611" t="s">
        <v>78</v>
      </c>
      <c r="I5" s="611"/>
      <c r="J5" s="592"/>
      <c r="K5" s="592"/>
      <c r="L5" s="220"/>
      <c r="M5" s="208"/>
      <c r="N5" s="171"/>
      <c r="O5" s="170"/>
      <c r="P5" s="158"/>
      <c r="Q5" s="157"/>
      <c r="R5" s="157"/>
      <c r="S5" s="157"/>
      <c r="T5" s="157"/>
      <c r="U5" s="157"/>
      <c r="V5" s="157"/>
      <c r="W5" s="157"/>
      <c r="X5" s="159"/>
    </row>
    <row r="6" spans="2:24" s="160" customFormat="1" x14ac:dyDescent="0.2">
      <c r="B6" s="612" t="s">
        <v>79</v>
      </c>
      <c r="C6" s="612"/>
      <c r="D6" s="612"/>
      <c r="E6" s="171"/>
      <c r="H6" s="221"/>
      <c r="I6" s="221"/>
      <c r="J6" s="221"/>
      <c r="K6" s="221"/>
      <c r="L6" s="221"/>
      <c r="M6" s="221"/>
      <c r="N6" s="208"/>
      <c r="O6" s="172"/>
      <c r="P6" s="162"/>
      <c r="Q6" s="161"/>
      <c r="R6" s="161"/>
      <c r="S6" s="161"/>
      <c r="T6" s="161"/>
      <c r="U6" s="161"/>
      <c r="V6" s="161"/>
      <c r="W6" s="161"/>
      <c r="X6" s="159"/>
    </row>
    <row r="7" spans="2:24" s="160" customFormat="1" ht="15" customHeight="1" x14ac:dyDescent="0.2">
      <c r="B7" s="613" t="s">
        <v>80</v>
      </c>
      <c r="C7" s="613"/>
      <c r="D7" s="613"/>
      <c r="E7" s="171"/>
      <c r="F7" s="609" t="s">
        <v>81</v>
      </c>
      <c r="G7" s="609"/>
      <c r="H7" s="614" t="s">
        <v>82</v>
      </c>
      <c r="I7" s="614"/>
      <c r="J7" s="614"/>
      <c r="K7" s="614"/>
      <c r="L7" s="614"/>
      <c r="M7" s="614"/>
      <c r="N7" s="171"/>
      <c r="O7" s="170"/>
      <c r="P7" s="158"/>
      <c r="Q7" s="157"/>
      <c r="R7" s="157"/>
      <c r="S7" s="157"/>
      <c r="T7" s="157"/>
      <c r="U7" s="157"/>
      <c r="V7" s="157"/>
      <c r="W7" s="157"/>
      <c r="X7" s="159"/>
    </row>
    <row r="8" spans="2:24" s="160" customFormat="1" ht="15" x14ac:dyDescent="0.2">
      <c r="B8" s="615" t="s">
        <v>83</v>
      </c>
      <c r="C8" s="615"/>
      <c r="D8" s="616"/>
      <c r="E8" s="171"/>
      <c r="F8" s="617"/>
      <c r="G8" s="617"/>
      <c r="H8" s="614"/>
      <c r="I8" s="614"/>
      <c r="J8" s="614"/>
      <c r="K8" s="614"/>
      <c r="L8" s="614"/>
      <c r="M8" s="614"/>
      <c r="N8" s="208"/>
      <c r="O8" s="172"/>
      <c r="P8" s="162"/>
      <c r="Q8" s="161"/>
      <c r="R8" s="161"/>
      <c r="S8" s="161"/>
      <c r="T8" s="161"/>
      <c r="U8" s="161"/>
      <c r="V8" s="161"/>
      <c r="W8" s="161"/>
      <c r="X8" s="159"/>
    </row>
    <row r="9" spans="2:24" s="163" customFormat="1" ht="16.5" thickBot="1" x14ac:dyDescent="0.3">
      <c r="B9" s="174"/>
      <c r="C9" s="173"/>
      <c r="D9" s="173"/>
      <c r="E9" s="173"/>
      <c r="F9" s="173"/>
      <c r="G9" s="173"/>
      <c r="H9" s="175"/>
      <c r="I9" s="175"/>
      <c r="J9" s="173"/>
      <c r="K9" s="173"/>
      <c r="L9" s="173"/>
      <c r="M9" s="173"/>
      <c r="N9" s="173"/>
      <c r="O9" s="173"/>
    </row>
    <row r="10" spans="2:24" s="148" customFormat="1" ht="15.75" thickBot="1" x14ac:dyDescent="0.25">
      <c r="B10" s="176"/>
      <c r="C10" s="177"/>
      <c r="D10" s="178"/>
      <c r="E10" s="178"/>
      <c r="F10" s="178"/>
      <c r="G10" s="179"/>
      <c r="H10" s="178"/>
      <c r="I10" s="621" t="s">
        <v>84</v>
      </c>
      <c r="J10" s="622"/>
      <c r="K10" s="622"/>
      <c r="L10" s="622"/>
      <c r="M10" s="622"/>
      <c r="N10" s="622"/>
      <c r="O10" s="623"/>
      <c r="R10" s="152"/>
    </row>
    <row r="11" spans="2:24" s="148" customFormat="1" ht="12.75" customHeight="1" x14ac:dyDescent="0.2">
      <c r="B11" s="624" t="s">
        <v>85</v>
      </c>
      <c r="C11" s="626" t="s">
        <v>86</v>
      </c>
      <c r="D11" s="628" t="s">
        <v>87</v>
      </c>
      <c r="E11" s="628" t="s">
        <v>88</v>
      </c>
      <c r="F11" s="628" t="s">
        <v>89</v>
      </c>
      <c r="G11" s="630" t="s">
        <v>90</v>
      </c>
      <c r="H11" s="630" t="s">
        <v>91</v>
      </c>
      <c r="I11" s="632" t="s">
        <v>92</v>
      </c>
      <c r="J11" s="632" t="s">
        <v>93</v>
      </c>
      <c r="K11" s="632" t="s">
        <v>94</v>
      </c>
      <c r="L11" s="632" t="s">
        <v>95</v>
      </c>
      <c r="M11" s="632" t="s">
        <v>96</v>
      </c>
      <c r="N11" s="632" t="s">
        <v>97</v>
      </c>
      <c r="O11" s="633" t="s">
        <v>98</v>
      </c>
      <c r="P11" s="153"/>
      <c r="Q11" s="154"/>
    </row>
    <row r="12" spans="2:24" s="148" customFormat="1" ht="13.5" thickBot="1" x14ac:dyDescent="0.25">
      <c r="B12" s="625"/>
      <c r="C12" s="627"/>
      <c r="D12" s="629"/>
      <c r="E12" s="629"/>
      <c r="F12" s="629"/>
      <c r="G12" s="631"/>
      <c r="H12" s="631"/>
      <c r="I12" s="631"/>
      <c r="J12" s="631"/>
      <c r="K12" s="631"/>
      <c r="L12" s="631"/>
      <c r="M12" s="631"/>
      <c r="N12" s="631"/>
      <c r="O12" s="634"/>
      <c r="P12" s="153"/>
      <c r="Q12" s="154"/>
    </row>
    <row r="13" spans="2:24" s="148" customFormat="1" x14ac:dyDescent="0.2">
      <c r="B13" s="210"/>
      <c r="C13" s="236"/>
      <c r="D13" s="211"/>
      <c r="E13" s="237"/>
      <c r="F13" s="237"/>
      <c r="G13" s="238"/>
      <c r="H13" s="239"/>
      <c r="I13" s="240"/>
      <c r="J13" s="240"/>
      <c r="K13" s="240"/>
      <c r="L13" s="240"/>
      <c r="M13" s="240"/>
      <c r="N13" s="241"/>
      <c r="O13" s="182">
        <f>SUM(I13:N13)</f>
        <v>0</v>
      </c>
      <c r="P13" s="155"/>
      <c r="T13" s="212"/>
    </row>
    <row r="14" spans="2:24" s="148" customFormat="1" x14ac:dyDescent="0.2">
      <c r="B14" s="242"/>
      <c r="C14" s="243"/>
      <c r="D14" s="244"/>
      <c r="E14" s="244"/>
      <c r="F14" s="244"/>
      <c r="G14" s="245"/>
      <c r="H14" s="246"/>
      <c r="I14" s="247"/>
      <c r="J14" s="247"/>
      <c r="K14" s="247"/>
      <c r="L14" s="247"/>
      <c r="M14" s="247"/>
      <c r="N14" s="248"/>
      <c r="O14" s="209">
        <f>SUM(I14:N14)</f>
        <v>0</v>
      </c>
      <c r="P14" s="155"/>
    </row>
    <row r="15" spans="2:24" s="148" customFormat="1" x14ac:dyDescent="0.2">
      <c r="B15" s="229"/>
      <c r="C15" s="230"/>
      <c r="D15" s="231"/>
      <c r="E15" s="231"/>
      <c r="F15" s="231"/>
      <c r="G15" s="232"/>
      <c r="H15" s="233"/>
      <c r="I15" s="234"/>
      <c r="J15" s="234"/>
      <c r="K15" s="234"/>
      <c r="L15" s="234"/>
      <c r="M15" s="234"/>
      <c r="N15" s="235"/>
      <c r="O15" s="183">
        <f t="shared" ref="O15:O23" si="0">SUM(I15:N15)</f>
        <v>0</v>
      </c>
      <c r="P15" s="155"/>
    </row>
    <row r="16" spans="2:24" s="148" customFormat="1" x14ac:dyDescent="0.2">
      <c r="B16" s="184"/>
      <c r="C16" s="185"/>
      <c r="D16" s="186"/>
      <c r="E16" s="186"/>
      <c r="F16" s="186"/>
      <c r="G16" s="187"/>
      <c r="H16" s="188"/>
      <c r="I16" s="189"/>
      <c r="J16" s="189"/>
      <c r="K16" s="189"/>
      <c r="L16" s="189"/>
      <c r="M16" s="189"/>
      <c r="N16" s="190"/>
      <c r="O16" s="191">
        <f t="shared" si="0"/>
        <v>0</v>
      </c>
      <c r="P16" s="155"/>
    </row>
    <row r="17" spans="2:18" s="148" customFormat="1" x14ac:dyDescent="0.2">
      <c r="B17" s="184"/>
      <c r="C17" s="185"/>
      <c r="D17" s="186"/>
      <c r="E17" s="186"/>
      <c r="F17" s="186"/>
      <c r="G17" s="187"/>
      <c r="H17" s="188"/>
      <c r="I17" s="189"/>
      <c r="J17" s="189"/>
      <c r="K17" s="189"/>
      <c r="L17" s="189"/>
      <c r="M17" s="189"/>
      <c r="N17" s="190"/>
      <c r="O17" s="191">
        <f t="shared" si="0"/>
        <v>0</v>
      </c>
      <c r="P17" s="155"/>
    </row>
    <row r="18" spans="2:18" s="148" customFormat="1" x14ac:dyDescent="0.2">
      <c r="B18" s="184"/>
      <c r="C18" s="185"/>
      <c r="D18" s="186"/>
      <c r="E18" s="186"/>
      <c r="F18" s="186"/>
      <c r="G18" s="187"/>
      <c r="H18" s="188"/>
      <c r="I18" s="189"/>
      <c r="J18" s="189"/>
      <c r="K18" s="189"/>
      <c r="L18" s="189"/>
      <c r="M18" s="189"/>
      <c r="N18" s="190"/>
      <c r="O18" s="191">
        <f t="shared" si="0"/>
        <v>0</v>
      </c>
      <c r="P18" s="155"/>
    </row>
    <row r="19" spans="2:18" s="148" customFormat="1" x14ac:dyDescent="0.2">
      <c r="B19" s="184"/>
      <c r="C19" s="185"/>
      <c r="D19" s="186"/>
      <c r="E19" s="186"/>
      <c r="F19" s="186"/>
      <c r="G19" s="187"/>
      <c r="H19" s="188"/>
      <c r="I19" s="189"/>
      <c r="J19" s="189"/>
      <c r="K19" s="189"/>
      <c r="L19" s="189"/>
      <c r="M19" s="189"/>
      <c r="N19" s="190"/>
      <c r="O19" s="191">
        <f t="shared" si="0"/>
        <v>0</v>
      </c>
      <c r="P19" s="155"/>
    </row>
    <row r="20" spans="2:18" s="148" customFormat="1" x14ac:dyDescent="0.2">
      <c r="B20" s="184"/>
      <c r="C20" s="185"/>
      <c r="D20" s="186"/>
      <c r="E20" s="186"/>
      <c r="F20" s="186"/>
      <c r="G20" s="187"/>
      <c r="H20" s="188"/>
      <c r="I20" s="189"/>
      <c r="J20" s="189"/>
      <c r="K20" s="189"/>
      <c r="L20" s="189"/>
      <c r="M20" s="189"/>
      <c r="N20" s="190"/>
      <c r="O20" s="191">
        <f t="shared" si="0"/>
        <v>0</v>
      </c>
      <c r="P20" s="155"/>
    </row>
    <row r="21" spans="2:18" s="148" customFormat="1" x14ac:dyDescent="0.2">
      <c r="B21" s="184"/>
      <c r="C21" s="185"/>
      <c r="D21" s="186"/>
      <c r="E21" s="186"/>
      <c r="F21" s="186"/>
      <c r="G21" s="187"/>
      <c r="H21" s="188"/>
      <c r="I21" s="189"/>
      <c r="J21" s="189"/>
      <c r="K21" s="189"/>
      <c r="L21" s="189"/>
      <c r="M21" s="189"/>
      <c r="N21" s="190"/>
      <c r="O21" s="191">
        <f t="shared" si="0"/>
        <v>0</v>
      </c>
      <c r="P21" s="155"/>
    </row>
    <row r="22" spans="2:18" s="148" customFormat="1" x14ac:dyDescent="0.2">
      <c r="B22" s="192"/>
      <c r="C22" s="193"/>
      <c r="D22" s="194"/>
      <c r="E22" s="194"/>
      <c r="F22" s="194"/>
      <c r="G22" s="195"/>
      <c r="H22" s="196"/>
      <c r="I22" s="197"/>
      <c r="J22" s="197"/>
      <c r="K22" s="197"/>
      <c r="L22" s="197"/>
      <c r="M22" s="197"/>
      <c r="N22" s="198"/>
      <c r="O22" s="199">
        <f t="shared" si="0"/>
        <v>0</v>
      </c>
      <c r="P22" s="155"/>
    </row>
    <row r="23" spans="2:18" s="148" customFormat="1" x14ac:dyDescent="0.2">
      <c r="B23" s="200"/>
      <c r="C23" s="201"/>
      <c r="D23" s="164"/>
      <c r="E23" s="164"/>
      <c r="F23" s="164"/>
      <c r="G23" s="202"/>
      <c r="H23" s="203"/>
      <c r="I23" s="204"/>
      <c r="J23" s="204"/>
      <c r="K23" s="204"/>
      <c r="L23" s="204"/>
      <c r="M23" s="204"/>
      <c r="N23" s="205"/>
      <c r="O23" s="206">
        <f t="shared" si="0"/>
        <v>0</v>
      </c>
      <c r="P23" s="155"/>
    </row>
    <row r="24" spans="2:18" s="148" customFormat="1" ht="13.5" thickBot="1" x14ac:dyDescent="0.25">
      <c r="B24" s="213" t="s">
        <v>98</v>
      </c>
      <c r="C24" s="214"/>
      <c r="D24" s="215"/>
      <c r="E24" s="215"/>
      <c r="F24" s="215"/>
      <c r="G24" s="215"/>
      <c r="H24" s="216">
        <f t="shared" ref="H24:O24" si="1">SUM(H13:H23)</f>
        <v>0</v>
      </c>
      <c r="I24" s="217">
        <f t="shared" si="1"/>
        <v>0</v>
      </c>
      <c r="J24" s="217">
        <f t="shared" si="1"/>
        <v>0</v>
      </c>
      <c r="K24" s="217">
        <f t="shared" si="1"/>
        <v>0</v>
      </c>
      <c r="L24" s="217">
        <f t="shared" si="1"/>
        <v>0</v>
      </c>
      <c r="M24" s="217">
        <f t="shared" si="1"/>
        <v>0</v>
      </c>
      <c r="N24" s="218">
        <f t="shared" si="1"/>
        <v>0</v>
      </c>
      <c r="O24" s="219">
        <f t="shared" si="1"/>
        <v>0</v>
      </c>
      <c r="P24" s="156"/>
    </row>
    <row r="25" spans="2:18" s="148" customFormat="1" x14ac:dyDescent="0.2">
      <c r="D25" s="149"/>
      <c r="E25" s="149"/>
      <c r="F25" s="149"/>
      <c r="G25" s="150"/>
      <c r="H25" s="149"/>
      <c r="I25" s="151"/>
      <c r="R25" s="152"/>
    </row>
    <row r="26" spans="2:18" ht="13.5" thickBot="1" x14ac:dyDescent="0.25"/>
    <row r="27" spans="2:18" s="166" customFormat="1" ht="15" x14ac:dyDescent="0.2">
      <c r="B27"/>
      <c r="C27"/>
      <c r="D27"/>
      <c r="E27" s="165"/>
      <c r="F27" s="618" t="s">
        <v>99</v>
      </c>
      <c r="G27" s="619"/>
      <c r="H27" s="620"/>
    </row>
    <row r="28" spans="2:18" s="166" customFormat="1" x14ac:dyDescent="0.2">
      <c r="B28"/>
      <c r="C28"/>
      <c r="D28"/>
      <c r="E28" s="165"/>
      <c r="F28" s="637" t="s">
        <v>100</v>
      </c>
      <c r="G28" s="638"/>
      <c r="H28" s="223">
        <v>0</v>
      </c>
      <c r="I28" s="167"/>
      <c r="J28" s="167"/>
      <c r="K28" s="167"/>
    </row>
    <row r="29" spans="2:18" s="166" customFormat="1" x14ac:dyDescent="0.2">
      <c r="B29"/>
      <c r="C29"/>
      <c r="D29"/>
      <c r="E29" s="165"/>
      <c r="F29" s="639" t="s">
        <v>101</v>
      </c>
      <c r="G29" s="640"/>
      <c r="H29" s="226">
        <v>0</v>
      </c>
      <c r="I29" s="168"/>
      <c r="J29" s="168"/>
      <c r="K29" s="168"/>
    </row>
    <row r="30" spans="2:18" s="166" customFormat="1" x14ac:dyDescent="0.2">
      <c r="B30"/>
      <c r="C30"/>
      <c r="D30"/>
      <c r="E30" s="165"/>
      <c r="F30" s="639" t="s">
        <v>102</v>
      </c>
      <c r="G30" s="640"/>
      <c r="H30" s="226">
        <v>0</v>
      </c>
    </row>
    <row r="31" spans="2:18" s="166" customFormat="1" x14ac:dyDescent="0.2">
      <c r="B31"/>
      <c r="C31"/>
      <c r="D31"/>
      <c r="E31" s="165"/>
      <c r="F31" s="639" t="s">
        <v>95</v>
      </c>
      <c r="G31" s="640"/>
      <c r="H31" s="226">
        <v>0</v>
      </c>
    </row>
    <row r="32" spans="2:18" s="166" customFormat="1" x14ac:dyDescent="0.2">
      <c r="B32"/>
      <c r="C32"/>
      <c r="D32"/>
      <c r="E32" s="165"/>
      <c r="F32" s="639" t="s">
        <v>96</v>
      </c>
      <c r="G32" s="640"/>
      <c r="H32" s="226">
        <v>0</v>
      </c>
    </row>
    <row r="33" spans="2:8" s="166" customFormat="1" x14ac:dyDescent="0.2">
      <c r="B33"/>
      <c r="C33"/>
      <c r="D33"/>
      <c r="E33" s="165"/>
      <c r="F33" s="641" t="s">
        <v>97</v>
      </c>
      <c r="G33" s="642"/>
      <c r="H33" s="224">
        <v>0</v>
      </c>
    </row>
    <row r="34" spans="2:8" s="166" customFormat="1" ht="13.5" thickBot="1" x14ac:dyDescent="0.25">
      <c r="B34"/>
      <c r="C34"/>
      <c r="D34" s="251"/>
      <c r="E34" s="222"/>
      <c r="F34" s="635" t="s">
        <v>98</v>
      </c>
      <c r="G34" s="636"/>
      <c r="H34" s="225">
        <f>SUM(H28:H33)</f>
        <v>0</v>
      </c>
    </row>
  </sheetData>
  <mergeCells count="37">
    <mergeCell ref="F34:G34"/>
    <mergeCell ref="F28:G28"/>
    <mergeCell ref="F29:G29"/>
    <mergeCell ref="F30:G30"/>
    <mergeCell ref="F31:G31"/>
    <mergeCell ref="F32:G32"/>
    <mergeCell ref="F33:G33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B6:D6"/>
    <mergeCell ref="B7:D7"/>
    <mergeCell ref="F7:G7"/>
    <mergeCell ref="H7:M7"/>
    <mergeCell ref="B8:D8"/>
    <mergeCell ref="F8:G8"/>
    <mergeCell ref="H8:M8"/>
    <mergeCell ref="B1:O1"/>
    <mergeCell ref="B2:O2"/>
    <mergeCell ref="B3:O3"/>
    <mergeCell ref="B5:D5"/>
    <mergeCell ref="F5:G5"/>
    <mergeCell ref="H5:I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4"/>
  <sheetViews>
    <sheetView workbookViewId="0">
      <selection activeCell="B31" sqref="B31"/>
    </sheetView>
  </sheetViews>
  <sheetFormatPr defaultRowHeight="12.75" x14ac:dyDescent="0.2"/>
  <cols>
    <col min="2" max="2" width="14.28515625" customWidth="1"/>
    <col min="3" max="6" width="9.28515625" customWidth="1"/>
    <col min="7" max="7" width="11.5703125" customWidth="1"/>
    <col min="8" max="8" width="11.7109375" bestFit="1" customWidth="1"/>
    <col min="9" max="14" width="7.5703125" customWidth="1"/>
    <col min="15" max="15" width="8.42578125" customWidth="1"/>
  </cols>
  <sheetData>
    <row r="1" spans="2:24" s="180" customFormat="1" ht="15.75" x14ac:dyDescent="0.25">
      <c r="B1" s="604" t="s">
        <v>0</v>
      </c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</row>
    <row r="2" spans="2:24" s="180" customFormat="1" ht="15.75" x14ac:dyDescent="0.25">
      <c r="B2" s="604" t="s">
        <v>74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</row>
    <row r="3" spans="2:24" s="181" customFormat="1" ht="15" x14ac:dyDescent="0.25">
      <c r="B3" s="647" t="s">
        <v>103</v>
      </c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</row>
    <row r="4" spans="2:24" s="160" customFormat="1" x14ac:dyDescent="0.2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  <c r="P4" s="158"/>
      <c r="Q4" s="157"/>
      <c r="R4" s="157"/>
      <c r="S4" s="157"/>
      <c r="T4" s="157"/>
      <c r="U4" s="157"/>
      <c r="V4" s="157"/>
      <c r="W4" s="157"/>
      <c r="X4" s="159"/>
    </row>
    <row r="5" spans="2:24" s="160" customFormat="1" ht="15" x14ac:dyDescent="0.2">
      <c r="B5" s="606" t="s">
        <v>76</v>
      </c>
      <c r="C5" s="607"/>
      <c r="D5" s="608"/>
      <c r="E5" s="207"/>
      <c r="F5" s="609" t="s">
        <v>77</v>
      </c>
      <c r="G5" s="610"/>
      <c r="H5" s="611" t="s">
        <v>78</v>
      </c>
      <c r="I5" s="611"/>
      <c r="J5" s="592"/>
      <c r="K5" s="592"/>
      <c r="L5" s="220"/>
      <c r="M5" s="208"/>
      <c r="N5" s="171"/>
      <c r="O5" s="170"/>
      <c r="P5" s="158"/>
      <c r="Q5" s="157"/>
      <c r="R5" s="157"/>
      <c r="S5" s="157"/>
      <c r="T5" s="157"/>
      <c r="U5" s="157"/>
      <c r="V5" s="157"/>
      <c r="W5" s="157"/>
      <c r="X5" s="159"/>
    </row>
    <row r="6" spans="2:24" s="160" customFormat="1" x14ac:dyDescent="0.2">
      <c r="B6" s="612" t="s">
        <v>79</v>
      </c>
      <c r="C6" s="612"/>
      <c r="D6" s="612"/>
      <c r="E6" s="171"/>
      <c r="H6" s="221"/>
      <c r="I6" s="221"/>
      <c r="J6" s="221"/>
      <c r="K6" s="221"/>
      <c r="L6" s="221"/>
      <c r="M6" s="221"/>
      <c r="N6" s="208"/>
      <c r="O6" s="172"/>
      <c r="P6" s="162"/>
      <c r="Q6" s="161"/>
      <c r="R6" s="161"/>
      <c r="S6" s="161"/>
      <c r="T6" s="161"/>
      <c r="U6" s="161"/>
      <c r="V6" s="161"/>
      <c r="W6" s="161"/>
      <c r="X6" s="159"/>
    </row>
    <row r="7" spans="2:24" s="160" customFormat="1" ht="15" x14ac:dyDescent="0.2">
      <c r="B7" s="613" t="s">
        <v>80</v>
      </c>
      <c r="C7" s="613"/>
      <c r="D7" s="613"/>
      <c r="E7" s="171"/>
      <c r="F7" s="609" t="s">
        <v>81</v>
      </c>
      <c r="G7" s="609"/>
      <c r="H7" s="614" t="s">
        <v>82</v>
      </c>
      <c r="I7" s="614"/>
      <c r="J7" s="614"/>
      <c r="K7" s="614"/>
      <c r="L7" s="614"/>
      <c r="M7" s="614"/>
      <c r="N7" s="171"/>
      <c r="O7" s="170"/>
      <c r="P7" s="158"/>
      <c r="Q7" s="157"/>
      <c r="R7" s="157"/>
      <c r="S7" s="157"/>
      <c r="T7" s="157"/>
      <c r="U7" s="157"/>
      <c r="V7" s="157"/>
      <c r="W7" s="157"/>
      <c r="X7" s="159"/>
    </row>
    <row r="8" spans="2:24" s="160" customFormat="1" ht="15" x14ac:dyDescent="0.2">
      <c r="B8" s="615" t="s">
        <v>83</v>
      </c>
      <c r="C8" s="615"/>
      <c r="D8" s="616"/>
      <c r="E8" s="171"/>
      <c r="F8" s="617"/>
      <c r="G8" s="617"/>
      <c r="H8" s="614"/>
      <c r="I8" s="614"/>
      <c r="J8" s="614"/>
      <c r="K8" s="614"/>
      <c r="L8" s="614"/>
      <c r="M8" s="614"/>
      <c r="N8" s="208"/>
      <c r="O8" s="172"/>
      <c r="P8" s="162"/>
      <c r="Q8" s="161"/>
      <c r="R8" s="161"/>
      <c r="S8" s="161"/>
      <c r="T8" s="161"/>
      <c r="U8" s="161"/>
      <c r="V8" s="161"/>
      <c r="W8" s="161"/>
      <c r="X8" s="159"/>
    </row>
    <row r="9" spans="2:24" s="163" customFormat="1" ht="16.5" thickBot="1" x14ac:dyDescent="0.3">
      <c r="B9" s="174"/>
      <c r="C9" s="173"/>
      <c r="D9" s="173"/>
      <c r="E9" s="173"/>
      <c r="F9" s="173"/>
      <c r="G9" s="173"/>
      <c r="H9" s="175"/>
      <c r="I9" s="175"/>
      <c r="J9" s="173"/>
      <c r="K9" s="173"/>
      <c r="L9" s="173"/>
      <c r="M9" s="173"/>
      <c r="N9" s="173"/>
      <c r="O9" s="173"/>
    </row>
    <row r="10" spans="2:24" s="148" customFormat="1" ht="15.75" thickBot="1" x14ac:dyDescent="0.25">
      <c r="B10" s="176"/>
      <c r="C10" s="177"/>
      <c r="D10" s="178"/>
      <c r="E10" s="178"/>
      <c r="F10" s="178"/>
      <c r="G10" s="179"/>
      <c r="H10" s="178"/>
      <c r="I10" s="621" t="s">
        <v>84</v>
      </c>
      <c r="J10" s="622"/>
      <c r="K10" s="622"/>
      <c r="L10" s="622"/>
      <c r="M10" s="622"/>
      <c r="N10" s="622"/>
      <c r="O10" s="623"/>
      <c r="R10" s="152"/>
    </row>
    <row r="11" spans="2:24" s="148" customFormat="1" ht="12.75" customHeight="1" x14ac:dyDescent="0.2">
      <c r="B11" s="624" t="s">
        <v>85</v>
      </c>
      <c r="C11" s="626" t="s">
        <v>86</v>
      </c>
      <c r="D11" s="628" t="s">
        <v>87</v>
      </c>
      <c r="E11" s="628" t="s">
        <v>88</v>
      </c>
      <c r="F11" s="628" t="s">
        <v>89</v>
      </c>
      <c r="G11" s="630" t="s">
        <v>90</v>
      </c>
      <c r="H11" s="630" t="s">
        <v>91</v>
      </c>
      <c r="I11" s="632" t="s">
        <v>92</v>
      </c>
      <c r="J11" s="632" t="s">
        <v>93</v>
      </c>
      <c r="K11" s="632" t="s">
        <v>94</v>
      </c>
      <c r="L11" s="632" t="s">
        <v>95</v>
      </c>
      <c r="M11" s="632" t="s">
        <v>96</v>
      </c>
      <c r="N11" s="632" t="s">
        <v>97</v>
      </c>
      <c r="O11" s="633" t="s">
        <v>98</v>
      </c>
      <c r="P11" s="153"/>
      <c r="Q11" s="154"/>
    </row>
    <row r="12" spans="2:24" s="148" customFormat="1" ht="13.5" thickBot="1" x14ac:dyDescent="0.25">
      <c r="B12" s="625"/>
      <c r="C12" s="627"/>
      <c r="D12" s="629"/>
      <c r="E12" s="629"/>
      <c r="F12" s="629"/>
      <c r="G12" s="631"/>
      <c r="H12" s="631"/>
      <c r="I12" s="631"/>
      <c r="J12" s="631"/>
      <c r="K12" s="631"/>
      <c r="L12" s="631"/>
      <c r="M12" s="631"/>
      <c r="N12" s="631"/>
      <c r="O12" s="634"/>
      <c r="P12" s="153"/>
      <c r="Q12" s="154"/>
    </row>
    <row r="13" spans="2:24" s="148" customFormat="1" x14ac:dyDescent="0.2">
      <c r="B13" s="210" t="s">
        <v>104</v>
      </c>
      <c r="C13" s="236">
        <v>1610328</v>
      </c>
      <c r="D13" s="211" t="s">
        <v>46</v>
      </c>
      <c r="E13" s="237" t="s">
        <v>46</v>
      </c>
      <c r="F13" s="237" t="s">
        <v>46</v>
      </c>
      <c r="G13" s="238" t="s">
        <v>105</v>
      </c>
      <c r="H13" s="239">
        <v>72538.252625779249</v>
      </c>
      <c r="I13" s="240">
        <v>2.9</v>
      </c>
      <c r="J13" s="240">
        <v>0.5</v>
      </c>
      <c r="K13" s="240">
        <v>0.57999999999999996</v>
      </c>
      <c r="L13" s="240"/>
      <c r="M13" s="240"/>
      <c r="N13" s="241"/>
      <c r="O13" s="182">
        <f>SUM(I13:N13)</f>
        <v>3.98</v>
      </c>
      <c r="P13" s="155"/>
      <c r="T13" s="212"/>
    </row>
    <row r="14" spans="2:24" s="148" customFormat="1" x14ac:dyDescent="0.2">
      <c r="B14" s="242" t="s">
        <v>104</v>
      </c>
      <c r="C14" s="249">
        <v>1610348</v>
      </c>
      <c r="D14" s="250" t="s">
        <v>46</v>
      </c>
      <c r="E14" s="244" t="s">
        <v>46</v>
      </c>
      <c r="F14" s="244" t="s">
        <v>46</v>
      </c>
      <c r="G14" s="245" t="s">
        <v>105</v>
      </c>
      <c r="H14" s="246">
        <v>33941.6957473566</v>
      </c>
      <c r="I14" s="247">
        <v>1</v>
      </c>
      <c r="J14" s="247">
        <v>2</v>
      </c>
      <c r="K14" s="247">
        <v>0.5</v>
      </c>
      <c r="L14" s="247"/>
      <c r="M14" s="247"/>
      <c r="N14" s="248"/>
      <c r="O14" s="209">
        <f>SUM(I14:N14)</f>
        <v>3.5</v>
      </c>
      <c r="P14" s="155"/>
    </row>
    <row r="15" spans="2:24" s="148" customFormat="1" x14ac:dyDescent="0.2">
      <c r="B15" s="229" t="s">
        <v>106</v>
      </c>
      <c r="C15" s="230">
        <v>1610328</v>
      </c>
      <c r="D15" s="231" t="s">
        <v>46</v>
      </c>
      <c r="E15" s="231" t="s">
        <v>46</v>
      </c>
      <c r="F15" s="231" t="s">
        <v>46</v>
      </c>
      <c r="G15" s="232" t="s">
        <v>107</v>
      </c>
      <c r="H15" s="233">
        <v>96352.590062066767</v>
      </c>
      <c r="I15" s="234">
        <v>4</v>
      </c>
      <c r="J15" s="234">
        <v>3.6</v>
      </c>
      <c r="K15" s="234">
        <v>0.1</v>
      </c>
      <c r="L15" s="234"/>
      <c r="M15" s="234"/>
      <c r="N15" s="235"/>
      <c r="O15" s="183">
        <f t="shared" ref="O15:O23" si="0">SUM(I15:N15)</f>
        <v>7.6999999999999993</v>
      </c>
      <c r="P15" s="155"/>
    </row>
    <row r="16" spans="2:24" s="148" customFormat="1" x14ac:dyDescent="0.2">
      <c r="B16" s="184" t="s">
        <v>108</v>
      </c>
      <c r="C16" s="185">
        <v>1610328</v>
      </c>
      <c r="D16" s="186" t="s">
        <v>46</v>
      </c>
      <c r="E16" s="186" t="s">
        <v>46</v>
      </c>
      <c r="F16" s="186" t="s">
        <v>46</v>
      </c>
      <c r="G16" s="187" t="s">
        <v>107</v>
      </c>
      <c r="H16" s="188">
        <v>121174.0596169038</v>
      </c>
      <c r="I16" s="189">
        <v>6.05</v>
      </c>
      <c r="J16" s="189">
        <v>4.5</v>
      </c>
      <c r="K16" s="189">
        <v>2.0499999999999998</v>
      </c>
      <c r="L16" s="189"/>
      <c r="M16" s="189"/>
      <c r="N16" s="190"/>
      <c r="O16" s="191">
        <f t="shared" si="0"/>
        <v>12.600000000000001</v>
      </c>
      <c r="P16" s="155"/>
    </row>
    <row r="17" spans="2:18" s="148" customFormat="1" x14ac:dyDescent="0.2">
      <c r="B17" s="184" t="s">
        <v>109</v>
      </c>
      <c r="C17" s="185">
        <v>1610328</v>
      </c>
      <c r="D17" s="186" t="s">
        <v>46</v>
      </c>
      <c r="E17" s="186" t="s">
        <v>46</v>
      </c>
      <c r="F17" s="186" t="s">
        <v>46</v>
      </c>
      <c r="G17" s="187" t="s">
        <v>107</v>
      </c>
      <c r="H17" s="188">
        <v>16911.450189263731</v>
      </c>
      <c r="I17" s="189">
        <v>0.2</v>
      </c>
      <c r="J17" s="189">
        <v>0.95</v>
      </c>
      <c r="K17" s="189">
        <v>0.53</v>
      </c>
      <c r="L17" s="189"/>
      <c r="M17" s="189"/>
      <c r="N17" s="190"/>
      <c r="O17" s="191">
        <f t="shared" si="0"/>
        <v>1.68</v>
      </c>
      <c r="P17" s="155"/>
    </row>
    <row r="18" spans="2:18" s="148" customFormat="1" x14ac:dyDescent="0.2">
      <c r="B18" s="184" t="s">
        <v>110</v>
      </c>
      <c r="C18" s="185">
        <v>1610328</v>
      </c>
      <c r="D18" s="186" t="s">
        <v>46</v>
      </c>
      <c r="E18" s="186" t="s">
        <v>46</v>
      </c>
      <c r="F18" s="186" t="s">
        <v>46</v>
      </c>
      <c r="G18" s="187" t="s">
        <v>107</v>
      </c>
      <c r="H18" s="188">
        <v>91312.891684023823</v>
      </c>
      <c r="I18" s="189">
        <v>3.46</v>
      </c>
      <c r="J18" s="189">
        <v>2.2999999999999998</v>
      </c>
      <c r="K18" s="189">
        <v>1.7</v>
      </c>
      <c r="L18" s="189"/>
      <c r="M18" s="189"/>
      <c r="N18" s="190"/>
      <c r="O18" s="191">
        <f t="shared" si="0"/>
        <v>7.46</v>
      </c>
      <c r="P18" s="155"/>
    </row>
    <row r="19" spans="2:18" s="148" customFormat="1" x14ac:dyDescent="0.2">
      <c r="B19" s="184" t="s">
        <v>111</v>
      </c>
      <c r="C19" s="185">
        <v>1610328</v>
      </c>
      <c r="D19" s="186" t="s">
        <v>46</v>
      </c>
      <c r="E19" s="186" t="s">
        <v>46</v>
      </c>
      <c r="F19" s="186" t="s">
        <v>46</v>
      </c>
      <c r="G19" s="187" t="s">
        <v>105</v>
      </c>
      <c r="H19" s="188">
        <v>119493.45405319614</v>
      </c>
      <c r="I19" s="189">
        <v>6.65</v>
      </c>
      <c r="J19" s="189">
        <v>5.6</v>
      </c>
      <c r="K19" s="189">
        <v>1.95</v>
      </c>
      <c r="L19" s="189"/>
      <c r="M19" s="189"/>
      <c r="N19" s="190"/>
      <c r="O19" s="191">
        <f t="shared" si="0"/>
        <v>14.2</v>
      </c>
      <c r="P19" s="155"/>
    </row>
    <row r="20" spans="2:18" s="148" customFormat="1" x14ac:dyDescent="0.2">
      <c r="B20" s="184" t="s">
        <v>112</v>
      </c>
      <c r="C20" s="185">
        <v>1610328</v>
      </c>
      <c r="D20" s="186" t="s">
        <v>46</v>
      </c>
      <c r="E20" s="186" t="s">
        <v>46</v>
      </c>
      <c r="F20" s="186" t="s">
        <v>46</v>
      </c>
      <c r="G20" s="187" t="s">
        <v>105</v>
      </c>
      <c r="H20" s="188">
        <v>71490.009280925922</v>
      </c>
      <c r="I20" s="189">
        <v>3.31</v>
      </c>
      <c r="J20" s="189">
        <v>3.71</v>
      </c>
      <c r="K20" s="189">
        <v>0.66</v>
      </c>
      <c r="L20" s="189"/>
      <c r="M20" s="189"/>
      <c r="N20" s="190"/>
      <c r="O20" s="191">
        <f t="shared" si="0"/>
        <v>7.68</v>
      </c>
      <c r="P20" s="155"/>
    </row>
    <row r="21" spans="2:18" s="148" customFormat="1" x14ac:dyDescent="0.2">
      <c r="B21" s="184" t="s">
        <v>113</v>
      </c>
      <c r="C21" s="185">
        <v>1610328</v>
      </c>
      <c r="D21" s="186" t="s">
        <v>46</v>
      </c>
      <c r="E21" s="186" t="s">
        <v>46</v>
      </c>
      <c r="F21" s="186" t="s">
        <v>46</v>
      </c>
      <c r="G21" s="187" t="s">
        <v>105</v>
      </c>
      <c r="H21" s="188">
        <v>170342.17779124781</v>
      </c>
      <c r="I21" s="189">
        <v>0.78</v>
      </c>
      <c r="J21" s="189">
        <v>21.43</v>
      </c>
      <c r="K21" s="189"/>
      <c r="L21" s="189"/>
      <c r="M21" s="189"/>
      <c r="N21" s="190">
        <v>0.5</v>
      </c>
      <c r="O21" s="191">
        <f t="shared" si="0"/>
        <v>22.71</v>
      </c>
      <c r="P21" s="155"/>
    </row>
    <row r="22" spans="2:18" s="148" customFormat="1" x14ac:dyDescent="0.2">
      <c r="B22" s="192" t="s">
        <v>114</v>
      </c>
      <c r="C22" s="193">
        <v>1610328</v>
      </c>
      <c r="D22" s="194" t="s">
        <v>46</v>
      </c>
      <c r="E22" s="194" t="s">
        <v>46</v>
      </c>
      <c r="F22" s="194" t="s">
        <v>46</v>
      </c>
      <c r="G22" s="195" t="s">
        <v>105</v>
      </c>
      <c r="H22" s="196">
        <v>68410.847817456786</v>
      </c>
      <c r="I22" s="197">
        <v>4.95</v>
      </c>
      <c r="J22" s="197">
        <v>4.0999999999999996</v>
      </c>
      <c r="K22" s="197">
        <v>0.95</v>
      </c>
      <c r="L22" s="197"/>
      <c r="M22" s="197"/>
      <c r="N22" s="198"/>
      <c r="O22" s="199">
        <f t="shared" si="0"/>
        <v>10</v>
      </c>
      <c r="P22" s="155"/>
    </row>
    <row r="23" spans="2:18" s="148" customFormat="1" x14ac:dyDescent="0.2">
      <c r="B23" s="200" t="s">
        <v>115</v>
      </c>
      <c r="C23" s="201">
        <v>1610328</v>
      </c>
      <c r="D23" s="164" t="s">
        <v>46</v>
      </c>
      <c r="E23" s="164" t="s">
        <v>46</v>
      </c>
      <c r="F23" s="164" t="s">
        <v>46</v>
      </c>
      <c r="G23" s="202" t="s">
        <v>105</v>
      </c>
      <c r="H23" s="203">
        <v>57145.330580642658</v>
      </c>
      <c r="I23" s="204">
        <v>3</v>
      </c>
      <c r="J23" s="204">
        <v>3.85</v>
      </c>
      <c r="K23" s="204">
        <v>0.95</v>
      </c>
      <c r="L23" s="204"/>
      <c r="M23" s="204"/>
      <c r="N23" s="205"/>
      <c r="O23" s="206">
        <f t="shared" si="0"/>
        <v>7.8</v>
      </c>
      <c r="P23" s="155"/>
    </row>
    <row r="24" spans="2:18" s="148" customFormat="1" ht="13.5" thickBot="1" x14ac:dyDescent="0.25">
      <c r="B24" s="213" t="s">
        <v>98</v>
      </c>
      <c r="C24" s="214"/>
      <c r="D24" s="215"/>
      <c r="E24" s="215"/>
      <c r="F24" s="215"/>
      <c r="G24" s="215"/>
      <c r="H24" s="216">
        <f t="shared" ref="H24:O24" si="1">SUM(H13:H23)</f>
        <v>919112.75944886345</v>
      </c>
      <c r="I24" s="217">
        <f t="shared" si="1"/>
        <v>36.299999999999997</v>
      </c>
      <c r="J24" s="217">
        <f t="shared" si="1"/>
        <v>52.54</v>
      </c>
      <c r="K24" s="217">
        <f t="shared" si="1"/>
        <v>9.9699999999999989</v>
      </c>
      <c r="L24" s="217">
        <f t="shared" si="1"/>
        <v>0</v>
      </c>
      <c r="M24" s="217">
        <f t="shared" si="1"/>
        <v>0</v>
      </c>
      <c r="N24" s="218">
        <f t="shared" si="1"/>
        <v>0.5</v>
      </c>
      <c r="O24" s="219">
        <f t="shared" si="1"/>
        <v>99.31</v>
      </c>
      <c r="P24" s="156"/>
    </row>
    <row r="25" spans="2:18" s="148" customFormat="1" x14ac:dyDescent="0.2">
      <c r="D25" s="149"/>
      <c r="E25" s="149"/>
      <c r="F25" s="149"/>
      <c r="G25" s="150"/>
      <c r="H25" s="149"/>
      <c r="I25" s="151"/>
      <c r="R25" s="152"/>
    </row>
    <row r="26" spans="2:18" ht="13.5" thickBot="1" x14ac:dyDescent="0.25"/>
    <row r="27" spans="2:18" s="166" customFormat="1" ht="15" x14ac:dyDescent="0.2">
      <c r="B27"/>
      <c r="C27"/>
      <c r="D27"/>
      <c r="E27" s="165"/>
      <c r="F27" s="618" t="s">
        <v>99</v>
      </c>
      <c r="G27" s="619"/>
      <c r="H27" s="620"/>
    </row>
    <row r="28" spans="2:18" s="166" customFormat="1" x14ac:dyDescent="0.2">
      <c r="B28"/>
      <c r="C28"/>
      <c r="D28"/>
      <c r="E28" s="165"/>
      <c r="F28" s="637" t="s">
        <v>100</v>
      </c>
      <c r="G28" s="638"/>
      <c r="H28" s="223">
        <v>45</v>
      </c>
      <c r="I28" s="167"/>
      <c r="J28" s="167"/>
      <c r="K28" s="167"/>
    </row>
    <row r="29" spans="2:18" s="166" customFormat="1" x14ac:dyDescent="0.2">
      <c r="B29"/>
      <c r="C29"/>
      <c r="D29"/>
      <c r="E29" s="165"/>
      <c r="F29" s="639" t="s">
        <v>101</v>
      </c>
      <c r="G29" s="640"/>
      <c r="H29" s="226">
        <v>61</v>
      </c>
      <c r="I29" s="168"/>
      <c r="J29" s="168"/>
      <c r="K29" s="168"/>
    </row>
    <row r="30" spans="2:18" s="166" customFormat="1" x14ac:dyDescent="0.2">
      <c r="B30"/>
      <c r="C30"/>
      <c r="D30"/>
      <c r="E30" s="165"/>
      <c r="F30" s="639" t="s">
        <v>102</v>
      </c>
      <c r="G30" s="640"/>
      <c r="H30" s="226">
        <v>22</v>
      </c>
    </row>
    <row r="31" spans="2:18" s="166" customFormat="1" x14ac:dyDescent="0.2">
      <c r="B31"/>
      <c r="C31"/>
      <c r="D31"/>
      <c r="E31" s="165"/>
      <c r="F31" s="639" t="s">
        <v>95</v>
      </c>
      <c r="G31" s="640"/>
      <c r="H31" s="226">
        <v>0</v>
      </c>
    </row>
    <row r="32" spans="2:18" s="166" customFormat="1" x14ac:dyDescent="0.2">
      <c r="B32"/>
      <c r="C32"/>
      <c r="D32"/>
      <c r="E32" s="165"/>
      <c r="F32" s="643" t="s">
        <v>96</v>
      </c>
      <c r="G32" s="644"/>
      <c r="H32" s="227">
        <v>0</v>
      </c>
    </row>
    <row r="33" spans="2:8" s="166" customFormat="1" x14ac:dyDescent="0.2">
      <c r="B33"/>
      <c r="C33"/>
      <c r="D33"/>
      <c r="E33" s="165"/>
      <c r="F33" s="645" t="s">
        <v>97</v>
      </c>
      <c r="G33" s="646"/>
      <c r="H33" s="228">
        <v>1</v>
      </c>
    </row>
    <row r="34" spans="2:8" s="166" customFormat="1" ht="13.5" thickBot="1" x14ac:dyDescent="0.25">
      <c r="B34"/>
      <c r="C34"/>
      <c r="D34" s="251"/>
      <c r="E34" s="222"/>
      <c r="F34" s="635" t="s">
        <v>98</v>
      </c>
      <c r="G34" s="636"/>
      <c r="H34" s="225">
        <f>SUM(H28:H33)</f>
        <v>129</v>
      </c>
    </row>
  </sheetData>
  <mergeCells count="37">
    <mergeCell ref="B1:O1"/>
    <mergeCell ref="B2:O2"/>
    <mergeCell ref="B3:O3"/>
    <mergeCell ref="B5:D5"/>
    <mergeCell ref="F5:G5"/>
    <mergeCell ref="H5:I5"/>
    <mergeCell ref="J5:K5"/>
    <mergeCell ref="B6:D6"/>
    <mergeCell ref="B7:D7"/>
    <mergeCell ref="F7:G7"/>
    <mergeCell ref="H7:M7"/>
    <mergeCell ref="B8:D8"/>
    <mergeCell ref="F8:G8"/>
    <mergeCell ref="H8:M8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F34:G34"/>
    <mergeCell ref="F28:G28"/>
    <mergeCell ref="F29:G29"/>
    <mergeCell ref="F30:G30"/>
    <mergeCell ref="F31:G31"/>
    <mergeCell ref="F32:G32"/>
    <mergeCell ref="F33:G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J13" sqref="J13"/>
    </sheetView>
  </sheetViews>
  <sheetFormatPr defaultColWidth="8" defaultRowHeight="12.75" x14ac:dyDescent="0.2"/>
  <cols>
    <col min="1" max="1" width="17.85546875" style="252" customWidth="1"/>
    <col min="2" max="4" width="11" style="252" customWidth="1"/>
    <col min="5" max="5" width="12" style="252" customWidth="1"/>
    <col min="6" max="6" width="12.85546875" style="252" customWidth="1"/>
    <col min="7" max="7" width="11" style="252" customWidth="1"/>
    <col min="8" max="8" width="12.42578125" style="252" customWidth="1"/>
    <col min="9" max="16384" width="8" style="252"/>
  </cols>
  <sheetData>
    <row r="1" spans="1:8" ht="15.75" x14ac:dyDescent="0.25">
      <c r="A1" s="649" t="s">
        <v>116</v>
      </c>
      <c r="B1" s="649"/>
      <c r="C1" s="649"/>
      <c r="D1" s="649"/>
      <c r="E1" s="649"/>
      <c r="F1" s="649"/>
      <c r="G1" s="649"/>
      <c r="H1" s="649"/>
    </row>
    <row r="2" spans="1:8" ht="15.75" x14ac:dyDescent="0.25">
      <c r="A2" s="649" t="s">
        <v>117</v>
      </c>
      <c r="B2" s="649"/>
      <c r="C2" s="649"/>
      <c r="D2" s="649"/>
      <c r="E2" s="649"/>
      <c r="F2" s="649"/>
      <c r="G2" s="649"/>
      <c r="H2" s="649"/>
    </row>
    <row r="4" spans="1:8" ht="38.25" x14ac:dyDescent="0.2">
      <c r="A4" s="253" t="s">
        <v>118</v>
      </c>
      <c r="B4" s="254" t="s">
        <v>119</v>
      </c>
      <c r="C4" s="254" t="s">
        <v>120</v>
      </c>
      <c r="D4" s="254" t="s">
        <v>121</v>
      </c>
      <c r="E4" s="254" t="s">
        <v>122</v>
      </c>
      <c r="F4" s="254" t="s">
        <v>123</v>
      </c>
      <c r="G4" s="254" t="s">
        <v>124</v>
      </c>
      <c r="H4" s="254" t="s">
        <v>125</v>
      </c>
    </row>
    <row r="5" spans="1:8" x14ac:dyDescent="0.2">
      <c r="A5" s="255" t="s">
        <v>126</v>
      </c>
      <c r="B5" s="256">
        <v>2000</v>
      </c>
      <c r="C5" s="256">
        <v>6000</v>
      </c>
      <c r="D5" s="256">
        <v>1000.5</v>
      </c>
      <c r="E5" s="256">
        <v>48000</v>
      </c>
      <c r="F5" s="256">
        <v>1500</v>
      </c>
      <c r="G5" s="256">
        <v>150</v>
      </c>
      <c r="H5" s="256">
        <f>SUM(B5:G5)</f>
        <v>58650.5</v>
      </c>
    </row>
    <row r="6" spans="1:8" x14ac:dyDescent="0.2">
      <c r="A6" s="255" t="s">
        <v>127</v>
      </c>
      <c r="B6" s="256">
        <v>1500</v>
      </c>
      <c r="C6" s="256">
        <v>6000</v>
      </c>
      <c r="D6" s="256">
        <v>1000</v>
      </c>
      <c r="E6" s="256">
        <v>25000</v>
      </c>
      <c r="F6" s="256">
        <v>0</v>
      </c>
      <c r="G6" s="256">
        <v>0</v>
      </c>
      <c r="H6" s="256">
        <f t="shared" ref="H6:H11" si="0">SUM(B6:G6)</f>
        <v>33500</v>
      </c>
    </row>
    <row r="7" spans="1:8" x14ac:dyDescent="0.2">
      <c r="A7" s="255" t="s">
        <v>128</v>
      </c>
      <c r="B7" s="256">
        <v>1200</v>
      </c>
      <c r="C7" s="256">
        <v>6000</v>
      </c>
      <c r="D7" s="256">
        <v>1000</v>
      </c>
      <c r="E7" s="256">
        <v>20000</v>
      </c>
      <c r="F7" s="256">
        <v>2000</v>
      </c>
      <c r="G7" s="256">
        <v>0</v>
      </c>
      <c r="H7" s="256">
        <f t="shared" si="0"/>
        <v>30200</v>
      </c>
    </row>
    <row r="8" spans="1:8" x14ac:dyDescent="0.2">
      <c r="A8" s="255" t="s">
        <v>129</v>
      </c>
      <c r="B8" s="256">
        <v>0</v>
      </c>
      <c r="C8" s="256">
        <v>6000</v>
      </c>
      <c r="D8" s="256">
        <v>1000</v>
      </c>
      <c r="E8" s="256">
        <v>15000</v>
      </c>
      <c r="F8" s="256">
        <v>1000</v>
      </c>
      <c r="G8" s="256">
        <v>0</v>
      </c>
      <c r="H8" s="256">
        <f t="shared" si="0"/>
        <v>23000</v>
      </c>
    </row>
    <row r="9" spans="1:8" x14ac:dyDescent="0.2">
      <c r="A9" s="255" t="s">
        <v>130</v>
      </c>
      <c r="B9" s="256">
        <v>500</v>
      </c>
      <c r="C9" s="256">
        <v>6000</v>
      </c>
      <c r="D9" s="256">
        <v>1000</v>
      </c>
      <c r="E9" s="256">
        <v>10000</v>
      </c>
      <c r="F9" s="256">
        <v>500</v>
      </c>
      <c r="G9" s="256">
        <v>0</v>
      </c>
      <c r="H9" s="256">
        <f t="shared" si="0"/>
        <v>18000</v>
      </c>
    </row>
    <row r="10" spans="1:8" x14ac:dyDescent="0.2">
      <c r="A10" s="255" t="s">
        <v>131</v>
      </c>
      <c r="B10" s="256">
        <v>0</v>
      </c>
      <c r="C10" s="256">
        <v>6000</v>
      </c>
      <c r="D10" s="256">
        <v>1000</v>
      </c>
      <c r="E10" s="256">
        <v>5000</v>
      </c>
      <c r="F10" s="256">
        <v>1000</v>
      </c>
      <c r="G10" s="256">
        <v>0</v>
      </c>
      <c r="H10" s="256">
        <f t="shared" si="0"/>
        <v>13000</v>
      </c>
    </row>
    <row r="11" spans="1:8" x14ac:dyDescent="0.2">
      <c r="A11" s="255" t="s">
        <v>132</v>
      </c>
      <c r="B11" s="256">
        <v>0</v>
      </c>
      <c r="C11" s="256">
        <v>6000</v>
      </c>
      <c r="D11" s="256">
        <v>1000</v>
      </c>
      <c r="E11" s="256">
        <v>1000</v>
      </c>
      <c r="F11" s="256">
        <v>500</v>
      </c>
      <c r="G11" s="256">
        <v>0</v>
      </c>
      <c r="H11" s="256">
        <f t="shared" si="0"/>
        <v>8500</v>
      </c>
    </row>
    <row r="12" spans="1:8" x14ac:dyDescent="0.2">
      <c r="B12" s="257"/>
      <c r="C12" s="257"/>
      <c r="D12" s="257"/>
      <c r="E12" s="257"/>
      <c r="F12" s="257"/>
      <c r="G12" s="257"/>
    </row>
    <row r="13" spans="1:8" x14ac:dyDescent="0.2">
      <c r="B13" s="257"/>
      <c r="C13" s="257"/>
      <c r="D13" s="257"/>
      <c r="E13" s="257"/>
      <c r="F13" s="257"/>
      <c r="G13" s="257"/>
    </row>
    <row r="14" spans="1:8" x14ac:dyDescent="0.2">
      <c r="B14" s="257"/>
      <c r="C14" s="257"/>
      <c r="D14" s="257"/>
      <c r="E14" s="257"/>
      <c r="F14" s="257"/>
      <c r="G14" s="257"/>
    </row>
    <row r="15" spans="1:8" x14ac:dyDescent="0.2">
      <c r="B15" s="257"/>
      <c r="C15" s="257"/>
      <c r="D15" s="257"/>
      <c r="E15" s="257"/>
      <c r="F15" s="257"/>
      <c r="G15" s="257"/>
    </row>
    <row r="16" spans="1:8" x14ac:dyDescent="0.2">
      <c r="B16" s="257"/>
      <c r="C16" s="257"/>
      <c r="D16" s="257"/>
      <c r="E16" s="257"/>
      <c r="F16" s="257"/>
      <c r="G16" s="257"/>
    </row>
    <row r="17" spans="1:8" x14ac:dyDescent="0.2">
      <c r="B17" s="257"/>
      <c r="C17" s="257"/>
      <c r="D17" s="257"/>
      <c r="E17" s="257"/>
      <c r="F17" s="257"/>
      <c r="G17" s="257"/>
    </row>
    <row r="18" spans="1:8" ht="13.5" thickBot="1" x14ac:dyDescent="0.25">
      <c r="A18" s="258" t="s">
        <v>98</v>
      </c>
      <c r="B18" s="259">
        <f t="shared" ref="B18:H18" si="1">SUBTOTAL(109,B5:B17)</f>
        <v>5200</v>
      </c>
      <c r="C18" s="259">
        <f t="shared" si="1"/>
        <v>42000</v>
      </c>
      <c r="D18" s="259">
        <f t="shared" si="1"/>
        <v>7000.5</v>
      </c>
      <c r="E18" s="259">
        <f t="shared" si="1"/>
        <v>124000</v>
      </c>
      <c r="F18" s="259">
        <f t="shared" si="1"/>
        <v>6500</v>
      </c>
      <c r="G18" s="259">
        <f t="shared" si="1"/>
        <v>150</v>
      </c>
      <c r="H18" s="259">
        <f t="shared" si="1"/>
        <v>184850.5</v>
      </c>
    </row>
    <row r="19" spans="1:8" ht="13.5" thickTop="1" x14ac:dyDescent="0.2"/>
    <row r="20" spans="1:8" x14ac:dyDescent="0.2">
      <c r="A20" s="260" t="s">
        <v>133</v>
      </c>
    </row>
    <row r="21" spans="1:8" x14ac:dyDescent="0.2">
      <c r="A21" s="648" t="s">
        <v>134</v>
      </c>
      <c r="B21" s="648"/>
      <c r="C21" s="648"/>
      <c r="D21" s="648"/>
      <c r="E21" s="648"/>
      <c r="F21" s="648"/>
      <c r="G21" s="648"/>
      <c r="H21" s="648"/>
    </row>
    <row r="22" spans="1:8" x14ac:dyDescent="0.2">
      <c r="A22" s="648"/>
      <c r="B22" s="648"/>
      <c r="C22" s="648"/>
      <c r="D22" s="648"/>
      <c r="E22" s="648"/>
      <c r="F22" s="648"/>
      <c r="G22" s="648"/>
      <c r="H22" s="648"/>
    </row>
    <row r="23" spans="1:8" x14ac:dyDescent="0.2">
      <c r="A23" s="648"/>
      <c r="B23" s="648"/>
      <c r="C23" s="648"/>
      <c r="D23" s="648"/>
      <c r="E23" s="648"/>
      <c r="F23" s="648"/>
      <c r="G23" s="648"/>
      <c r="H23" s="648"/>
    </row>
    <row r="24" spans="1:8" x14ac:dyDescent="0.2">
      <c r="A24" s="648"/>
      <c r="B24" s="648"/>
      <c r="C24" s="648"/>
      <c r="D24" s="648"/>
      <c r="E24" s="648"/>
      <c r="F24" s="648"/>
      <c r="G24" s="648"/>
      <c r="H24" s="648"/>
    </row>
    <row r="25" spans="1:8" x14ac:dyDescent="0.2">
      <c r="A25" s="648"/>
      <c r="B25" s="648"/>
      <c r="C25" s="648"/>
      <c r="D25" s="648"/>
      <c r="E25" s="648"/>
      <c r="F25" s="648"/>
      <c r="G25" s="648"/>
      <c r="H25" s="648"/>
    </row>
    <row r="26" spans="1:8" x14ac:dyDescent="0.2">
      <c r="A26" s="648"/>
      <c r="B26" s="648"/>
      <c r="C26" s="648"/>
      <c r="D26" s="648"/>
      <c r="E26" s="648"/>
      <c r="F26" s="648"/>
      <c r="G26" s="648"/>
      <c r="H26" s="648"/>
    </row>
  </sheetData>
  <mergeCells count="8">
    <mergeCell ref="A25:H25"/>
    <mergeCell ref="A26:H26"/>
    <mergeCell ref="A1:H1"/>
    <mergeCell ref="A2:H2"/>
    <mergeCell ref="A21:H21"/>
    <mergeCell ref="A22:H22"/>
    <mergeCell ref="A23:H23"/>
    <mergeCell ref="A24:H2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CMR Template</vt:lpstr>
      <vt:lpstr>Invoice</vt:lpstr>
      <vt:lpstr>Staffing-Report Summary</vt:lpstr>
      <vt:lpstr>Sample Report</vt:lpstr>
      <vt:lpstr>OC-Detail Report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Lemasters, George M. </cp:lastModifiedBy>
  <cp:lastPrinted>2014-03-13T16:49:58Z</cp:lastPrinted>
  <dcterms:created xsi:type="dcterms:W3CDTF">2012-11-07T21:45:00Z</dcterms:created>
  <dcterms:modified xsi:type="dcterms:W3CDTF">2017-07-20T14:34:48Z</dcterms:modified>
</cp:coreProperties>
</file>