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defaultThemeVersion="153222"/>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0" yWindow="0" windowWidth="15330" windowHeight="4350" activeTab="1"/>
  </bookViews>
  <sheets>
    <sheet name="Info" sheetId="1" r:id="rId1"/>
    <sheet name="Data Summary" sheetId="2" r:id="rId2"/>
    <sheet name="PS" sheetId="3" r:id="rId3"/>
    <sheet name="Reference Source Info" sheetId="4" r:id="rId4"/>
    <sheet name="DQI" sheetId="5" r:id="rId5"/>
    <sheet name="Calculations" sheetId="6" r:id="rId6"/>
    <sheet name="Conversions" sheetId="7" r:id="rId7"/>
    <sheet name="Assumptions" sheetId="8" r:id="rId8"/>
    <sheet name="Chart" sheetId="9" r:id="rId9"/>
  </sheets>
  <calcPr calcId="17102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6" l="1"/>
  <c r="E24" i="2" l="1"/>
  <c r="B17" i="6" l="1"/>
  <c r="B15" i="6"/>
  <c r="B19" i="6" s="1"/>
  <c r="B20" i="6" s="1"/>
  <c r="E25" i="2" s="1"/>
  <c r="B9" i="6"/>
  <c r="E23" i="2" s="1"/>
  <c r="I8" i="5" l="1"/>
  <c r="N5" i="2" s="1"/>
  <c r="K7" i="5"/>
  <c r="J7" i="5"/>
  <c r="I7" i="5"/>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s="1"/>
  <c r="I51" i="2"/>
  <c r="H51" i="2"/>
  <c r="G51" i="2"/>
  <c r="I50" i="2"/>
  <c r="H50" i="2"/>
  <c r="G50" i="2"/>
  <c r="H49" i="2"/>
  <c r="G49" i="2"/>
  <c r="I49" i="2" s="1"/>
  <c r="H48" i="2"/>
  <c r="G48" i="2"/>
  <c r="D48" i="2"/>
  <c r="I42" i="2"/>
  <c r="H42" i="2"/>
  <c r="G42" i="2"/>
  <c r="I41" i="2"/>
  <c r="H41" i="2"/>
  <c r="G41" i="2"/>
  <c r="I40" i="2"/>
  <c r="H40" i="2"/>
  <c r="G40" i="2"/>
  <c r="H39" i="2"/>
  <c r="G39" i="2"/>
  <c r="I39" i="2" s="1"/>
  <c r="H38" i="2"/>
  <c r="G38" i="2"/>
  <c r="I38" i="2" s="1"/>
  <c r="I37" i="2"/>
  <c r="H37" i="2"/>
  <c r="G37" i="2"/>
  <c r="H36" i="2"/>
  <c r="G36" i="2"/>
  <c r="I36" i="2" s="1"/>
  <c r="H35" i="2"/>
  <c r="G35" i="2"/>
  <c r="I35" i="2" s="1"/>
  <c r="H34" i="2"/>
  <c r="G34" i="2"/>
  <c r="I34" i="2" s="1"/>
  <c r="B28" i="2"/>
  <c r="B27" i="2"/>
  <c r="B26" i="2"/>
  <c r="B25" i="2"/>
  <c r="B24" i="2"/>
  <c r="B23" i="2"/>
  <c r="G11" i="2"/>
  <c r="D4" i="1"/>
  <c r="D3" i="1"/>
  <c r="C25" i="1" s="1"/>
  <c r="I48" i="2" l="1"/>
</calcChain>
</file>

<file path=xl/comments1.xml><?xml version="1.0" encoding="utf-8"?>
<comments xmlns="http://schemas.openxmlformats.org/spreadsheetml/2006/main">
  <authors>
    <author>Robert Eckard</author>
  </authors>
  <commentList>
    <comment ref="D48" authorId="0" shapeId="0">
      <text>
        <r>
          <rPr>
            <b/>
            <sz val="9"/>
            <color indexed="81"/>
            <rFont val="Tahoma"/>
            <family val="2"/>
          </rPr>
          <t>Robert Eckard:</t>
        </r>
        <r>
          <rPr>
            <sz val="9"/>
            <color indexed="81"/>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<sst xmlns="http://schemas.openxmlformats.org/spreadsheetml/2006/main" count="694" uniqueCount="469">
  <si>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</si>
  <si>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</si>
  <si>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</si>
  <si>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</si>
  <si>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</si>
  <si>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</si>
  <si>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</si>
  <si>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</si>
  <si>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</si>
  <si>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</si>
  <si>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</si>
  <si>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</si>
  <si>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</si>
  <si>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</si>
  <si>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</si>
  <si>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</si>
  <si>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</si>
  <si>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</si>
  <si>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</si>
  <si>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</si>
  <si>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</si>
  <si>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</si>
  <si>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</si>
  <si>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</si>
  <si>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</si>
  <si>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</si>
  <si>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</si>
  <si>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</si>
  <si>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</si>
  <si>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</si>
  <si>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</si>
  <si>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</si>
  <si>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</si>
  <si>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</si>
  <si>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</si>
  <si>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</si>
  <si>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</si>
  <si>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</si>
  <si>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</si>
  <si>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</si>
  <si>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</si>
  <si>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</si>
  <si>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</si>
  <si>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</si>
  <si>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</si>
  <si>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</si>
  <si>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</si>
  <si>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</si>
  <si>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</si>
  <si>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</si>
  <si>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</si>
  <si>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</si>
  <si>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</si>
  <si>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</si>
  <si>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</si>
  <si>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</si>
  <si>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</si>
  <si>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</si>
  <si>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</si>
  <si>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</si>
  <si>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</si>
  <si>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</si>
  <si>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</si>
  <si>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</si>
  <si>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</si>
  <si>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</si>
  <si>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</si>
  <si>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</si>
  <si>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</si>
  <si>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</si>
  <si>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</si>
  <si>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</si>
  <si>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</si>
  <si>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</si>
  <si>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</si>
  <si>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</si>
  <si>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</si>
  <si>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</si>
  <si>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</si>
  <si>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</si>
  <si>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</si>
  <si>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</si>
  <si>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</si>
  <si>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</si>
  <si>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</si>
  <si>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</si>
  <si>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</si>
  <si>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</si>
  <si>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</si>
  <si>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</si>
  <si>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</si>
  <si>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</si>
  <si>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</si>
  <si>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</si>
  <si>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</si>
  <si>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</si>
  <si>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</si>
  <si>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</si>
  <si>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</si>
  <si>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</si>
  <si>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</si>
  <si>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</si>
  <si>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</si>
  <si>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</si>
  <si>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</si>
  <si>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</si>
  <si>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</si>
  <si>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</si>
  <si>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</si>
  <si>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</si>
  <si>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</si>
  <si>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</si>
  <si>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</si>
  <si>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</si>
  <si>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</si>
  <si>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</si>
  <si>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</si>
  <si>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</si>
  <si>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</si>
  <si>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</si>
  <si>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</si>
  <si>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</si>
  <si>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</si>
  <si>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</si>
  <si>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</si>
  <si>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</si>
  <si>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</si>
  <si>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</si>
  <si>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</si>
  <si>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</si>
  <si>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</si>
  <si>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</si>
  <si>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</si>
  <si>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</si>
  <si>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</si>
  <si>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</si>
  <si>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</si>
  <si>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</si>
  <si>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</si>
  <si>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</si>
  <si>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</si>
  <si>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</si>
  <si>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</si>
  <si>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</si>
  <si>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</si>
  <si>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</si>
  <si>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</si>
  <si>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</si>
  <si>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</si>
  <si>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</si>
  <si>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</si>
  <si>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</si>
  <si>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</si>
  <si>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</si>
  <si>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</si>
  <si>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</si>
  <si>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</si>
  <si>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</si>
  <si>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</si>
  <si>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</si>
  <si>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</si>
  <si>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</si>
  <si>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</si>
  <si>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</si>
  <si>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</si>
  <si>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</si>
  <si>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</si>
  <si>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</si>
  <si>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</si>
  <si>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</si>
  <si>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</si>
  <si>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</si>
  <si>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</si>
  <si>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</si>
  <si>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</si>
  <si>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</si>
  <si>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</si>
  <si>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</si>
  <si>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</si>
  <si>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</si>
  <si>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</si>
  <si>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</si>
  <si>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</si>
  <si>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</si>
  <si>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</si>
  <si>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</si>
  <si>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</si>
  <si>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</si>
  <si>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</si>
  <si>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</si>
  <si>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</si>
  <si>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</si>
  <si>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</si>
  <si>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</si>
  <si>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</si>
  <si>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</si>
  <si>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</si>
  <si>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</si>
  <si>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</si>
  <si>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</si>
  <si>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</si>
  <si>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</si>
  <si>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</si>
  <si>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</si>
  <si>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</si>
  <si>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</si>
  <si>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</si>
  <si>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</si>
  <si>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</si>
  <si>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</si>
  <si>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</si>
  <si>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</si>
  <si>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</si>
  <si>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</si>
  <si>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</si>
  <si>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</si>
  <si>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</si>
  <si>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</si>
  <si>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</si>
  <si>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</si>
  <si>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</si>
  <si>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</si>
  <si>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</si>
  <si>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</si>
  <si>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</si>
  <si>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</si>
  <si>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</si>
  <si>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</si>
  <si>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</si>
  <si>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</si>
  <si>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</si>
  <si>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</si>
  <si>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</si>
  <si>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</si>
  <si>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</si>
  <si>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Concrete</t>
  </si>
  <si>
    <t>m^3</t>
  </si>
  <si>
    <t xml:space="preserve"> = </t>
  </si>
  <si>
    <t>Rebar</t>
  </si>
  <si>
    <t>tonne</t>
  </si>
  <si>
    <t>Coal Crushing Equipment</t>
  </si>
  <si>
    <t xml:space="preserve">Primary Crusher (Bradford Breaker) 14'x28' Weight </t>
  </si>
  <si>
    <t>lb</t>
  </si>
  <si>
    <t>Secondary Crusher (Reversible Impactor) 10-60 Weight</t>
  </si>
  <si>
    <t>Pennsylvania Crusher Reversible Impactor Model CA</t>
  </si>
  <si>
    <t>Total Crusher Weight</t>
  </si>
  <si>
    <t>Fabricated from "heavy steel plate" - Reversible Impactor pg. 4</t>
  </si>
  <si>
    <t>www.onlineconversion.com</t>
  </si>
  <si>
    <t>Density of Portland cement</t>
  </si>
  <si>
    <t>kg/m^3</t>
  </si>
  <si>
    <t>http://www.simetric.co.uk/si_materials.htm</t>
  </si>
  <si>
    <t>Coal Crushing Facility</t>
  </si>
  <si>
    <t>Onesteel SMR Crushing Plant</t>
  </si>
  <si>
    <t>Bradford Breaker--Capacities up to 2500 tph</t>
  </si>
  <si>
    <t>Reversible Impactor--Capacities up to 2000 tons per hour</t>
  </si>
  <si>
    <r>
      <t xml:space="preserve"> </t>
    </r>
    <r>
      <rPr>
        <sz val="12"/>
        <color indexed="23"/>
        <rFont val="Arial"/>
        <family val="2"/>
      </rPr>
      <t xml:space="preserve">GENERAL DATA &amp; DIMENSIONS – MODEL CA – BRITISH IMPERIAL UNITS (inches) </t>
    </r>
    <r>
      <rPr>
        <sz val="11"/>
        <color theme="1"/>
        <rFont val="Calibri"/>
        <family val="2"/>
        <scheme val="minor"/>
      </rPr>
      <t xml:space="preserve"> </t>
    </r>
  </si>
  <si>
    <r>
      <t xml:space="preserve"> </t>
    </r>
    <r>
      <rPr>
        <b/>
        <sz val="5.5"/>
        <color indexed="8"/>
        <rFont val="Arial"/>
        <family val="2"/>
      </rPr>
      <t xml:space="preserve">MACHINE SIZE </t>
    </r>
    <r>
      <rPr>
        <sz val="11"/>
        <color theme="1"/>
        <rFont val="Calibri"/>
        <family val="2"/>
        <scheme val="minor"/>
      </rPr>
      <t xml:space="preserve"> </t>
    </r>
  </si>
  <si>
    <r>
      <t xml:space="preserve"> </t>
    </r>
    <r>
      <rPr>
        <b/>
        <sz val="5.5"/>
        <color indexed="8"/>
        <rFont val="Arial"/>
        <family val="2"/>
      </rPr>
      <t xml:space="preserve">MAX. INPUT SIZE </t>
    </r>
    <r>
      <rPr>
        <sz val="11"/>
        <color theme="1"/>
        <rFont val="Calibri"/>
        <family val="2"/>
        <scheme val="minor"/>
      </rPr>
      <t xml:space="preserve"> </t>
    </r>
  </si>
  <si>
    <r>
      <t xml:space="preserve"> </t>
    </r>
    <r>
      <rPr>
        <b/>
        <sz val="5.5"/>
        <color indexed="8"/>
        <rFont val="Arial"/>
        <family val="2"/>
      </rPr>
      <t xml:space="preserve">WEIGHT (lb) </t>
    </r>
    <r>
      <rPr>
        <sz val="11"/>
        <color theme="1"/>
        <rFont val="Calibri"/>
        <family val="2"/>
        <scheme val="minor"/>
      </rPr>
      <t xml:space="preserve"> </t>
    </r>
  </si>
  <si>
    <r>
      <t xml:space="preserve"> </t>
    </r>
    <r>
      <rPr>
        <b/>
        <sz val="5.5"/>
        <color indexed="8"/>
        <rFont val="Arial"/>
        <family val="2"/>
      </rPr>
      <t xml:space="preserve">ROTOR INERTIA (GR2) (lb-ft2) </t>
    </r>
    <r>
      <rPr>
        <sz val="11"/>
        <color theme="1"/>
        <rFont val="Calibri"/>
        <family val="2"/>
        <scheme val="minor"/>
      </rPr>
      <t xml:space="preserve"> </t>
    </r>
  </si>
  <si>
    <r>
      <t xml:space="preserve"> </t>
    </r>
    <r>
      <rPr>
        <b/>
        <sz val="8"/>
        <color indexed="8"/>
        <rFont val="Arial"/>
        <family val="2"/>
      </rPr>
      <t xml:space="preserve">A </t>
    </r>
    <r>
      <rPr>
        <sz val="11"/>
        <color theme="1"/>
        <rFont val="Calibri"/>
        <family val="2"/>
        <scheme val="minor"/>
      </rPr>
      <t xml:space="preserve"> </t>
    </r>
  </si>
  <si>
    <r>
      <t xml:space="preserve"> </t>
    </r>
    <r>
      <rPr>
        <b/>
        <sz val="8"/>
        <color indexed="8"/>
        <rFont val="Arial"/>
        <family val="2"/>
      </rPr>
      <t xml:space="preserve">B </t>
    </r>
    <r>
      <rPr>
        <sz val="11"/>
        <color theme="1"/>
        <rFont val="Calibri"/>
        <family val="2"/>
        <scheme val="minor"/>
      </rPr>
      <t xml:space="preserve"> </t>
    </r>
  </si>
  <si>
    <r>
      <t xml:space="preserve"> </t>
    </r>
    <r>
      <rPr>
        <b/>
        <sz val="8"/>
        <color indexed="8"/>
        <rFont val="Arial"/>
        <family val="2"/>
      </rPr>
      <t xml:space="preserve">C </t>
    </r>
    <r>
      <rPr>
        <sz val="11"/>
        <color theme="1"/>
        <rFont val="Calibri"/>
        <family val="2"/>
        <scheme val="minor"/>
      </rPr>
      <t xml:space="preserve"> </t>
    </r>
  </si>
  <si>
    <r>
      <t xml:space="preserve"> </t>
    </r>
    <r>
      <rPr>
        <b/>
        <sz val="8"/>
        <color indexed="8"/>
        <rFont val="Arial"/>
        <family val="2"/>
      </rPr>
      <t xml:space="preserve">D </t>
    </r>
    <r>
      <rPr>
        <sz val="11"/>
        <color theme="1"/>
        <rFont val="Calibri"/>
        <family val="2"/>
        <scheme val="minor"/>
      </rPr>
      <t xml:space="preserve"> </t>
    </r>
  </si>
  <si>
    <r>
      <t xml:space="preserve"> </t>
    </r>
    <r>
      <rPr>
        <b/>
        <sz val="8"/>
        <color indexed="8"/>
        <rFont val="Arial"/>
        <family val="2"/>
      </rPr>
      <t xml:space="preserve">E </t>
    </r>
    <r>
      <rPr>
        <sz val="11"/>
        <color theme="1"/>
        <rFont val="Calibri"/>
        <family val="2"/>
        <scheme val="minor"/>
      </rPr>
      <t xml:space="preserve"> </t>
    </r>
  </si>
  <si>
    <r>
      <t xml:space="preserve"> </t>
    </r>
    <r>
      <rPr>
        <b/>
        <sz val="8"/>
        <color indexed="8"/>
        <rFont val="Arial"/>
        <family val="2"/>
      </rPr>
      <t xml:space="preserve">F </t>
    </r>
    <r>
      <rPr>
        <sz val="11"/>
        <color theme="1"/>
        <rFont val="Calibri"/>
        <family val="2"/>
        <scheme val="minor"/>
      </rPr>
      <t xml:space="preserve"> </t>
    </r>
  </si>
  <si>
    <r>
      <t xml:space="preserve"> </t>
    </r>
    <r>
      <rPr>
        <b/>
        <sz val="8"/>
        <color indexed="8"/>
        <rFont val="Arial"/>
        <family val="2"/>
      </rPr>
      <t xml:space="preserve">G </t>
    </r>
    <r>
      <rPr>
        <sz val="11"/>
        <color theme="1"/>
        <rFont val="Calibri"/>
        <family val="2"/>
        <scheme val="minor"/>
      </rPr>
      <t xml:space="preserve"> </t>
    </r>
  </si>
  <si>
    <r>
      <t xml:space="preserve"> </t>
    </r>
    <r>
      <rPr>
        <b/>
        <sz val="8"/>
        <color indexed="8"/>
        <rFont val="Arial"/>
        <family val="2"/>
      </rPr>
      <t xml:space="preserve">H </t>
    </r>
    <r>
      <rPr>
        <sz val="11"/>
        <color theme="1"/>
        <rFont val="Calibri"/>
        <family val="2"/>
        <scheme val="minor"/>
      </rPr>
      <t xml:space="preserve"> </t>
    </r>
  </si>
  <si>
    <r>
      <t xml:space="preserve"> </t>
    </r>
    <r>
      <rPr>
        <b/>
        <sz val="8"/>
        <color indexed="8"/>
        <rFont val="Arial"/>
        <family val="2"/>
      </rPr>
      <t xml:space="preserve">J </t>
    </r>
    <r>
      <rPr>
        <sz val="11"/>
        <color theme="1"/>
        <rFont val="Calibri"/>
        <family val="2"/>
        <scheme val="minor"/>
      </rPr>
      <t xml:space="preserve"> </t>
    </r>
  </si>
  <si>
    <r>
      <t xml:space="preserve"> </t>
    </r>
    <r>
      <rPr>
        <b/>
        <sz val="8"/>
        <color indexed="8"/>
        <rFont val="Arial"/>
        <family val="2"/>
      </rPr>
      <t xml:space="preserve">K </t>
    </r>
    <r>
      <rPr>
        <sz val="11"/>
        <color theme="1"/>
        <rFont val="Calibri"/>
        <family val="2"/>
        <scheme val="minor"/>
      </rPr>
      <t xml:space="preserve"> </t>
    </r>
  </si>
  <si>
    <r>
      <t xml:space="preserve"> </t>
    </r>
    <r>
      <rPr>
        <b/>
        <sz val="8"/>
        <color indexed="8"/>
        <rFont val="Arial"/>
        <family val="2"/>
      </rPr>
      <t xml:space="preserve">L </t>
    </r>
    <r>
      <rPr>
        <sz val="11"/>
        <color theme="1"/>
        <rFont val="Calibri"/>
        <family val="2"/>
        <scheme val="minor"/>
      </rPr>
      <t xml:space="preserve"> </t>
    </r>
  </si>
  <si>
    <r>
      <t xml:space="preserve"> </t>
    </r>
    <r>
      <rPr>
        <b/>
        <sz val="8"/>
        <color indexed="8"/>
        <rFont val="Arial"/>
        <family val="2"/>
      </rPr>
      <t xml:space="preserve">M </t>
    </r>
    <r>
      <rPr>
        <sz val="11"/>
        <color theme="1"/>
        <rFont val="Calibri"/>
        <family val="2"/>
        <scheme val="minor"/>
      </rPr>
      <t xml:space="preserve"> </t>
    </r>
  </si>
  <si>
    <r>
      <t xml:space="preserve"> </t>
    </r>
    <r>
      <rPr>
        <b/>
        <sz val="8"/>
        <color indexed="8"/>
        <rFont val="Arial"/>
        <family val="2"/>
      </rPr>
      <t xml:space="preserve">N </t>
    </r>
    <r>
      <rPr>
        <sz val="11"/>
        <color theme="1"/>
        <rFont val="Calibri"/>
        <family val="2"/>
        <scheme val="minor"/>
      </rPr>
      <t xml:space="preserve"> </t>
    </r>
  </si>
  <si>
    <r>
      <t xml:space="preserve"> </t>
    </r>
    <r>
      <rPr>
        <sz val="8"/>
        <color indexed="8"/>
        <rFont val="Arial"/>
        <family val="2"/>
      </rPr>
      <t xml:space="preserve">2-30 </t>
    </r>
    <r>
      <rPr>
        <sz val="11"/>
        <color theme="1"/>
        <rFont val="Calibri"/>
        <family val="2"/>
        <scheme val="minor"/>
      </rPr>
      <t xml:space="preserve"> </t>
    </r>
  </si>
  <si>
    <r>
      <t xml:space="preserve"> </t>
    </r>
    <r>
      <rPr>
        <sz val="8"/>
        <color indexed="8"/>
        <rFont val="Arial"/>
        <family val="2"/>
      </rPr>
      <t xml:space="preserve">6" </t>
    </r>
    <r>
      <rPr>
        <sz val="11"/>
        <color theme="1"/>
        <rFont val="Calibri"/>
        <family val="2"/>
        <scheme val="minor"/>
      </rPr>
      <t xml:space="preserve"> </t>
    </r>
  </si>
  <si>
    <r>
      <t xml:space="preserve"> </t>
    </r>
    <r>
      <rPr>
        <sz val="8"/>
        <color indexed="8"/>
        <rFont val="Arial"/>
        <family val="2"/>
      </rPr>
      <t xml:space="preserve">9,200 </t>
    </r>
    <r>
      <rPr>
        <sz val="11"/>
        <color theme="1"/>
        <rFont val="Calibri"/>
        <family val="2"/>
        <scheme val="minor"/>
      </rPr>
      <t xml:space="preserve"> </t>
    </r>
  </si>
  <si>
    <r>
      <t xml:space="preserve"> </t>
    </r>
    <r>
      <rPr>
        <sz val="8"/>
        <color indexed="8"/>
        <rFont val="Arial"/>
        <family val="2"/>
      </rPr>
      <t xml:space="preserve">700 </t>
    </r>
    <r>
      <rPr>
        <sz val="11"/>
        <color theme="1"/>
        <rFont val="Calibri"/>
        <family val="2"/>
        <scheme val="minor"/>
      </rPr>
      <t xml:space="preserve"> </t>
    </r>
  </si>
  <si>
    <r>
      <t xml:space="preserve"> </t>
    </r>
    <r>
      <rPr>
        <sz val="8"/>
        <color indexed="8"/>
        <rFont val="Arial"/>
        <family val="2"/>
      </rPr>
      <t xml:space="preserve">1'-81⁄2" </t>
    </r>
    <r>
      <rPr>
        <sz val="11"/>
        <color theme="1"/>
        <rFont val="Calibri"/>
        <family val="2"/>
        <scheme val="minor"/>
      </rPr>
      <t xml:space="preserve"> </t>
    </r>
  </si>
  <si>
    <r>
      <t xml:space="preserve"> </t>
    </r>
    <r>
      <rPr>
        <sz val="8"/>
        <color indexed="8"/>
        <rFont val="Arial"/>
        <family val="2"/>
      </rPr>
      <t xml:space="preserve">1'-01⁄2" </t>
    </r>
    <r>
      <rPr>
        <sz val="11"/>
        <color theme="1"/>
        <rFont val="Calibri"/>
        <family val="2"/>
        <scheme val="minor"/>
      </rPr>
      <t xml:space="preserve"> </t>
    </r>
  </si>
  <si>
    <r>
      <t xml:space="preserve"> </t>
    </r>
    <r>
      <rPr>
        <sz val="8"/>
        <color indexed="8"/>
        <rFont val="Arial"/>
        <family val="2"/>
      </rPr>
      <t xml:space="preserve">2'-111⁄4" </t>
    </r>
    <r>
      <rPr>
        <sz val="11"/>
        <color theme="1"/>
        <rFont val="Calibri"/>
        <family val="2"/>
        <scheme val="minor"/>
      </rPr>
      <t xml:space="preserve"> </t>
    </r>
  </si>
  <si>
    <r>
      <t xml:space="preserve"> </t>
    </r>
    <r>
      <rPr>
        <sz val="8"/>
        <color indexed="8"/>
        <rFont val="Arial"/>
        <family val="2"/>
      </rPr>
      <t xml:space="preserve">2'-3" </t>
    </r>
    <r>
      <rPr>
        <sz val="11"/>
        <color theme="1"/>
        <rFont val="Calibri"/>
        <family val="2"/>
        <scheme val="minor"/>
      </rPr>
      <t xml:space="preserve"> </t>
    </r>
  </si>
  <si>
    <r>
      <t xml:space="preserve"> </t>
    </r>
    <r>
      <rPr>
        <sz val="8"/>
        <color indexed="8"/>
        <rFont val="Arial"/>
        <family val="2"/>
      </rPr>
      <t xml:space="preserve">71⁄2" </t>
    </r>
    <r>
      <rPr>
        <sz val="11"/>
        <color theme="1"/>
        <rFont val="Calibri"/>
        <family val="2"/>
        <scheme val="minor"/>
      </rPr>
      <t xml:space="preserve"> </t>
    </r>
  </si>
  <si>
    <r>
      <t xml:space="preserve"> </t>
    </r>
    <r>
      <rPr>
        <sz val="8"/>
        <color indexed="8"/>
        <rFont val="Arial"/>
        <family val="2"/>
      </rPr>
      <t xml:space="preserve">2'-5" </t>
    </r>
    <r>
      <rPr>
        <sz val="11"/>
        <color theme="1"/>
        <rFont val="Calibri"/>
        <family val="2"/>
        <scheme val="minor"/>
      </rPr>
      <t xml:space="preserve"> </t>
    </r>
  </si>
  <si>
    <r>
      <t xml:space="preserve"> </t>
    </r>
    <r>
      <rPr>
        <sz val="8"/>
        <color indexed="8"/>
        <rFont val="Arial"/>
        <family val="2"/>
      </rPr>
      <t xml:space="preserve">4'-2" </t>
    </r>
    <r>
      <rPr>
        <sz val="11"/>
        <color theme="1"/>
        <rFont val="Calibri"/>
        <family val="2"/>
        <scheme val="minor"/>
      </rPr>
      <t xml:space="preserve"> </t>
    </r>
  </si>
  <si>
    <r>
      <t xml:space="preserve"> </t>
    </r>
    <r>
      <rPr>
        <sz val="8"/>
        <color indexed="8"/>
        <rFont val="Arial"/>
        <family val="2"/>
      </rPr>
      <t xml:space="preserve">3" </t>
    </r>
    <r>
      <rPr>
        <sz val="11"/>
        <color theme="1"/>
        <rFont val="Calibri"/>
        <family val="2"/>
        <scheme val="minor"/>
      </rPr>
      <t xml:space="preserve"> </t>
    </r>
  </si>
  <si>
    <r>
      <t xml:space="preserve"> </t>
    </r>
    <r>
      <rPr>
        <sz val="8"/>
        <color indexed="8"/>
        <rFont val="Arial"/>
        <family val="2"/>
      </rPr>
      <t xml:space="preserve">1'-10" </t>
    </r>
    <r>
      <rPr>
        <sz val="11"/>
        <color theme="1"/>
        <rFont val="Calibri"/>
        <family val="2"/>
        <scheme val="minor"/>
      </rPr>
      <t xml:space="preserve"> </t>
    </r>
  </si>
  <si>
    <r>
      <t xml:space="preserve"> </t>
    </r>
    <r>
      <rPr>
        <sz val="8"/>
        <color indexed="8"/>
        <rFont val="Arial"/>
        <family val="2"/>
      </rPr>
      <t xml:space="preserve">7'-1" </t>
    </r>
    <r>
      <rPr>
        <sz val="11"/>
        <color theme="1"/>
        <rFont val="Calibri"/>
        <family val="2"/>
        <scheme val="minor"/>
      </rPr>
      <t xml:space="preserve"> </t>
    </r>
  </si>
  <si>
    <r>
      <t xml:space="preserve"> </t>
    </r>
    <r>
      <rPr>
        <sz val="8"/>
        <color indexed="8"/>
        <rFont val="Arial"/>
        <family val="2"/>
      </rPr>
      <t xml:space="preserve">4'-31⁄2" </t>
    </r>
    <r>
      <rPr>
        <sz val="11"/>
        <color theme="1"/>
        <rFont val="Calibri"/>
        <family val="2"/>
        <scheme val="minor"/>
      </rPr>
      <t xml:space="preserve"> </t>
    </r>
  </si>
  <si>
    <r>
      <t xml:space="preserve"> </t>
    </r>
    <r>
      <rPr>
        <sz val="8"/>
        <color indexed="8"/>
        <rFont val="Arial"/>
        <family val="2"/>
      </rPr>
      <t xml:space="preserve">5'-0" </t>
    </r>
    <r>
      <rPr>
        <sz val="11"/>
        <color theme="1"/>
        <rFont val="Calibri"/>
        <family val="2"/>
        <scheme val="minor"/>
      </rPr>
      <t xml:space="preserve"> </t>
    </r>
  </si>
  <si>
    <r>
      <t xml:space="preserve"> </t>
    </r>
    <r>
      <rPr>
        <sz val="8"/>
        <color indexed="8"/>
        <rFont val="Arial"/>
        <family val="2"/>
      </rPr>
      <t xml:space="preserve">5'-81⁄2" </t>
    </r>
    <r>
      <rPr>
        <sz val="11"/>
        <color theme="1"/>
        <rFont val="Calibri"/>
        <family val="2"/>
        <scheme val="minor"/>
      </rPr>
      <t xml:space="preserve"> </t>
    </r>
  </si>
  <si>
    <r>
      <t xml:space="preserve"> </t>
    </r>
    <r>
      <rPr>
        <sz val="8"/>
        <color indexed="8"/>
        <rFont val="Arial"/>
        <family val="2"/>
      </rPr>
      <t xml:space="preserve">3-30 </t>
    </r>
    <r>
      <rPr>
        <sz val="11"/>
        <color theme="1"/>
        <rFont val="Calibri"/>
        <family val="2"/>
        <scheme val="minor"/>
      </rPr>
      <t xml:space="preserve"> </t>
    </r>
  </si>
  <si>
    <r>
      <t xml:space="preserve"> </t>
    </r>
    <r>
      <rPr>
        <sz val="8"/>
        <color indexed="8"/>
        <rFont val="Arial"/>
        <family val="2"/>
      </rPr>
      <t xml:space="preserve">12,300 </t>
    </r>
    <r>
      <rPr>
        <sz val="11"/>
        <color theme="1"/>
        <rFont val="Calibri"/>
        <family val="2"/>
        <scheme val="minor"/>
      </rPr>
      <t xml:space="preserve"> </t>
    </r>
  </si>
  <si>
    <r>
      <t xml:space="preserve"> </t>
    </r>
    <r>
      <rPr>
        <sz val="8"/>
        <color indexed="8"/>
        <rFont val="Arial"/>
        <family val="2"/>
      </rPr>
      <t xml:space="preserve">1,010 </t>
    </r>
    <r>
      <rPr>
        <sz val="11"/>
        <color theme="1"/>
        <rFont val="Calibri"/>
        <family val="2"/>
        <scheme val="minor"/>
      </rPr>
      <t xml:space="preserve"> </t>
    </r>
  </si>
  <si>
    <r>
      <t xml:space="preserve"> </t>
    </r>
    <r>
      <rPr>
        <sz val="8"/>
        <color indexed="8"/>
        <rFont val="Arial"/>
        <family val="2"/>
      </rPr>
      <t xml:space="preserve">2'-61⁄2" </t>
    </r>
    <r>
      <rPr>
        <sz val="11"/>
        <color theme="1"/>
        <rFont val="Calibri"/>
        <family val="2"/>
        <scheme val="minor"/>
      </rPr>
      <t xml:space="preserve"> </t>
    </r>
  </si>
  <si>
    <r>
      <t xml:space="preserve"> </t>
    </r>
    <r>
      <rPr>
        <sz val="8"/>
        <color indexed="8"/>
        <rFont val="Arial"/>
        <family val="2"/>
      </rPr>
      <t xml:space="preserve">3'-41⁄4" </t>
    </r>
    <r>
      <rPr>
        <sz val="11"/>
        <color theme="1"/>
        <rFont val="Calibri"/>
        <family val="2"/>
        <scheme val="minor"/>
      </rPr>
      <t xml:space="preserve"> </t>
    </r>
  </si>
  <si>
    <r>
      <t xml:space="preserve"> </t>
    </r>
    <r>
      <rPr>
        <sz val="8"/>
        <color indexed="8"/>
        <rFont val="Arial"/>
        <family val="2"/>
      </rPr>
      <t xml:space="preserve">2'-8" </t>
    </r>
    <r>
      <rPr>
        <sz val="11"/>
        <color theme="1"/>
        <rFont val="Calibri"/>
        <family val="2"/>
        <scheme val="minor"/>
      </rPr>
      <t xml:space="preserve"> </t>
    </r>
  </si>
  <si>
    <r>
      <t xml:space="preserve"> </t>
    </r>
    <r>
      <rPr>
        <sz val="8"/>
        <color indexed="8"/>
        <rFont val="Arial"/>
        <family val="2"/>
      </rPr>
      <t xml:space="preserve">2'-1" </t>
    </r>
    <r>
      <rPr>
        <sz val="11"/>
        <color theme="1"/>
        <rFont val="Calibri"/>
        <family val="2"/>
        <scheme val="minor"/>
      </rPr>
      <t xml:space="preserve"> </t>
    </r>
  </si>
  <si>
    <r>
      <t xml:space="preserve"> </t>
    </r>
    <r>
      <rPr>
        <sz val="8"/>
        <color indexed="8"/>
        <rFont val="Arial"/>
        <family val="2"/>
      </rPr>
      <t xml:space="preserve">3'-3" </t>
    </r>
    <r>
      <rPr>
        <sz val="11"/>
        <color theme="1"/>
        <rFont val="Calibri"/>
        <family val="2"/>
        <scheme val="minor"/>
      </rPr>
      <t xml:space="preserve"> </t>
    </r>
  </si>
  <si>
    <r>
      <t xml:space="preserve"> </t>
    </r>
    <r>
      <rPr>
        <sz val="8"/>
        <color indexed="8"/>
        <rFont val="Arial"/>
        <family val="2"/>
      </rPr>
      <t xml:space="preserve">3-36 </t>
    </r>
    <r>
      <rPr>
        <sz val="11"/>
        <color theme="1"/>
        <rFont val="Calibri"/>
        <family val="2"/>
        <scheme val="minor"/>
      </rPr>
      <t xml:space="preserve"> </t>
    </r>
  </si>
  <si>
    <r>
      <t xml:space="preserve"> </t>
    </r>
    <r>
      <rPr>
        <sz val="8"/>
        <color indexed="8"/>
        <rFont val="Arial"/>
        <family val="2"/>
      </rPr>
      <t xml:space="preserve">8" </t>
    </r>
    <r>
      <rPr>
        <sz val="11"/>
        <color theme="1"/>
        <rFont val="Calibri"/>
        <family val="2"/>
        <scheme val="minor"/>
      </rPr>
      <t xml:space="preserve"> </t>
    </r>
  </si>
  <si>
    <r>
      <t xml:space="preserve"> </t>
    </r>
    <r>
      <rPr>
        <sz val="8"/>
        <color indexed="8"/>
        <rFont val="Arial"/>
        <family val="2"/>
      </rPr>
      <t xml:space="preserve">14,800 </t>
    </r>
    <r>
      <rPr>
        <sz val="11"/>
        <color theme="1"/>
        <rFont val="Calibri"/>
        <family val="2"/>
        <scheme val="minor"/>
      </rPr>
      <t xml:space="preserve"> </t>
    </r>
  </si>
  <si>
    <r>
      <t xml:space="preserve"> </t>
    </r>
    <r>
      <rPr>
        <sz val="8"/>
        <color indexed="8"/>
        <rFont val="Arial"/>
        <family val="2"/>
      </rPr>
      <t xml:space="preserve">1,700 </t>
    </r>
    <r>
      <rPr>
        <sz val="11"/>
        <color theme="1"/>
        <rFont val="Calibri"/>
        <family val="2"/>
        <scheme val="minor"/>
      </rPr>
      <t xml:space="preserve"> </t>
    </r>
  </si>
  <si>
    <r>
      <t xml:space="preserve"> </t>
    </r>
    <r>
      <rPr>
        <sz val="8"/>
        <color indexed="8"/>
        <rFont val="Arial"/>
        <family val="2"/>
      </rPr>
      <t xml:space="preserve">1'-3" </t>
    </r>
    <r>
      <rPr>
        <sz val="11"/>
        <color theme="1"/>
        <rFont val="Calibri"/>
        <family val="2"/>
        <scheme val="minor"/>
      </rPr>
      <t xml:space="preserve"> </t>
    </r>
  </si>
  <si>
    <r>
      <t xml:space="preserve"> </t>
    </r>
    <r>
      <rPr>
        <sz val="8"/>
        <color indexed="8"/>
        <rFont val="Arial"/>
        <family val="2"/>
      </rPr>
      <t xml:space="preserve">3'-71⁄4" </t>
    </r>
    <r>
      <rPr>
        <sz val="11"/>
        <color theme="1"/>
        <rFont val="Calibri"/>
        <family val="2"/>
        <scheme val="minor"/>
      </rPr>
      <t xml:space="preserve"> </t>
    </r>
  </si>
  <si>
    <r>
      <t xml:space="preserve"> </t>
    </r>
    <r>
      <rPr>
        <sz val="8"/>
        <color indexed="8"/>
        <rFont val="Arial"/>
        <family val="2"/>
      </rPr>
      <t xml:space="preserve">2'-9" </t>
    </r>
    <r>
      <rPr>
        <sz val="11"/>
        <color theme="1"/>
        <rFont val="Calibri"/>
        <family val="2"/>
        <scheme val="minor"/>
      </rPr>
      <t xml:space="preserve"> </t>
    </r>
  </si>
  <si>
    <r>
      <t xml:space="preserve"> </t>
    </r>
    <r>
      <rPr>
        <sz val="8"/>
        <color indexed="8"/>
        <rFont val="Arial"/>
        <family val="2"/>
      </rPr>
      <t xml:space="preserve">1'-6" </t>
    </r>
    <r>
      <rPr>
        <sz val="11"/>
        <color theme="1"/>
        <rFont val="Calibri"/>
        <family val="2"/>
        <scheme val="minor"/>
      </rPr>
      <t xml:space="preserve"> </t>
    </r>
  </si>
  <si>
    <r>
      <t xml:space="preserve"> </t>
    </r>
    <r>
      <rPr>
        <sz val="8"/>
        <color indexed="8"/>
        <rFont val="Arial"/>
        <family val="2"/>
      </rPr>
      <t xml:space="preserve">3'-31⁄2" </t>
    </r>
    <r>
      <rPr>
        <sz val="11"/>
        <color theme="1"/>
        <rFont val="Calibri"/>
        <family val="2"/>
        <scheme val="minor"/>
      </rPr>
      <t xml:space="preserve"> </t>
    </r>
  </si>
  <si>
    <r>
      <t xml:space="preserve"> </t>
    </r>
    <r>
      <rPr>
        <sz val="8"/>
        <color indexed="8"/>
        <rFont val="Arial"/>
        <family val="2"/>
      </rPr>
      <t xml:space="preserve">5'-2" </t>
    </r>
    <r>
      <rPr>
        <sz val="11"/>
        <color theme="1"/>
        <rFont val="Calibri"/>
        <family val="2"/>
        <scheme val="minor"/>
      </rPr>
      <t xml:space="preserve"> </t>
    </r>
  </si>
  <si>
    <r>
      <t xml:space="preserve"> </t>
    </r>
    <r>
      <rPr>
        <sz val="8"/>
        <color indexed="8"/>
        <rFont val="Arial"/>
        <family val="2"/>
      </rPr>
      <t xml:space="preserve">31⁄4" </t>
    </r>
    <r>
      <rPr>
        <sz val="11"/>
        <color theme="1"/>
        <rFont val="Calibri"/>
        <family val="2"/>
        <scheme val="minor"/>
      </rPr>
      <t xml:space="preserve"> </t>
    </r>
  </si>
  <si>
    <r>
      <t xml:space="preserve"> </t>
    </r>
    <r>
      <rPr>
        <sz val="8"/>
        <color indexed="8"/>
        <rFont val="Arial"/>
        <family val="2"/>
      </rPr>
      <t xml:space="preserve">2'-2" </t>
    </r>
    <r>
      <rPr>
        <sz val="11"/>
        <color theme="1"/>
        <rFont val="Calibri"/>
        <family val="2"/>
        <scheme val="minor"/>
      </rPr>
      <t xml:space="preserve"> </t>
    </r>
  </si>
  <si>
    <r>
      <t xml:space="preserve"> </t>
    </r>
    <r>
      <rPr>
        <sz val="8"/>
        <color indexed="8"/>
        <rFont val="Arial"/>
        <family val="2"/>
      </rPr>
      <t xml:space="preserve">8'-0" </t>
    </r>
    <r>
      <rPr>
        <sz val="11"/>
        <color theme="1"/>
        <rFont val="Calibri"/>
        <family val="2"/>
        <scheme val="minor"/>
      </rPr>
      <t xml:space="preserve"> </t>
    </r>
  </si>
  <si>
    <r>
      <t xml:space="preserve"> </t>
    </r>
    <r>
      <rPr>
        <sz val="8"/>
        <color indexed="8"/>
        <rFont val="Arial"/>
        <family val="2"/>
      </rPr>
      <t xml:space="preserve">5'-1" </t>
    </r>
    <r>
      <rPr>
        <sz val="11"/>
        <color theme="1"/>
        <rFont val="Calibri"/>
        <family val="2"/>
        <scheme val="minor"/>
      </rPr>
      <t xml:space="preserve"> </t>
    </r>
  </si>
  <si>
    <r>
      <t xml:space="preserve"> </t>
    </r>
    <r>
      <rPr>
        <sz val="8"/>
        <color indexed="8"/>
        <rFont val="Arial"/>
        <family val="2"/>
      </rPr>
      <t xml:space="preserve">6'-0" </t>
    </r>
    <r>
      <rPr>
        <sz val="11"/>
        <color theme="1"/>
        <rFont val="Calibri"/>
        <family val="2"/>
        <scheme val="minor"/>
      </rPr>
      <t xml:space="preserve"> </t>
    </r>
  </si>
  <si>
    <r>
      <t xml:space="preserve"> </t>
    </r>
    <r>
      <rPr>
        <sz val="8"/>
        <color indexed="8"/>
        <rFont val="Arial"/>
        <family val="2"/>
      </rPr>
      <t xml:space="preserve">6'-101⁄2" </t>
    </r>
    <r>
      <rPr>
        <sz val="11"/>
        <color theme="1"/>
        <rFont val="Calibri"/>
        <family val="2"/>
        <scheme val="minor"/>
      </rPr>
      <t xml:space="preserve"> </t>
    </r>
  </si>
  <si>
    <r>
      <t xml:space="preserve"> </t>
    </r>
    <r>
      <rPr>
        <sz val="8"/>
        <color indexed="8"/>
        <rFont val="Arial"/>
        <family val="2"/>
      </rPr>
      <t xml:space="preserve">4-36 </t>
    </r>
    <r>
      <rPr>
        <sz val="11"/>
        <color theme="1"/>
        <rFont val="Calibri"/>
        <family val="2"/>
        <scheme val="minor"/>
      </rPr>
      <t xml:space="preserve"> </t>
    </r>
  </si>
  <si>
    <r>
      <t xml:space="preserve"> </t>
    </r>
    <r>
      <rPr>
        <sz val="8"/>
        <color indexed="8"/>
        <rFont val="Arial"/>
        <family val="2"/>
      </rPr>
      <t xml:space="preserve">16,500 </t>
    </r>
    <r>
      <rPr>
        <sz val="11"/>
        <color theme="1"/>
        <rFont val="Calibri"/>
        <family val="2"/>
        <scheme val="minor"/>
      </rPr>
      <t xml:space="preserve"> </t>
    </r>
  </si>
  <si>
    <r>
      <t xml:space="preserve"> </t>
    </r>
    <r>
      <rPr>
        <sz val="8"/>
        <color indexed="8"/>
        <rFont val="Arial"/>
        <family val="2"/>
      </rPr>
      <t xml:space="preserve">2,240 </t>
    </r>
    <r>
      <rPr>
        <sz val="11"/>
        <color theme="1"/>
        <rFont val="Calibri"/>
        <family val="2"/>
        <scheme val="minor"/>
      </rPr>
      <t xml:space="preserve"> </t>
    </r>
  </si>
  <si>
    <r>
      <t xml:space="preserve"> </t>
    </r>
    <r>
      <rPr>
        <sz val="8"/>
        <color indexed="8"/>
        <rFont val="Arial"/>
        <family val="2"/>
      </rPr>
      <t xml:space="preserve">3'-41⁄2" </t>
    </r>
    <r>
      <rPr>
        <sz val="11"/>
        <color theme="1"/>
        <rFont val="Calibri"/>
        <family val="2"/>
        <scheme val="minor"/>
      </rPr>
      <t xml:space="preserve"> </t>
    </r>
  </si>
  <si>
    <r>
      <t xml:space="preserve"> </t>
    </r>
    <r>
      <rPr>
        <sz val="8"/>
        <color indexed="8"/>
        <rFont val="Arial"/>
        <family val="2"/>
      </rPr>
      <t xml:space="preserve">4'-01⁄4" </t>
    </r>
    <r>
      <rPr>
        <sz val="11"/>
        <color theme="1"/>
        <rFont val="Calibri"/>
        <family val="2"/>
        <scheme val="minor"/>
      </rPr>
      <t xml:space="preserve"> </t>
    </r>
  </si>
  <si>
    <r>
      <t xml:space="preserve"> </t>
    </r>
    <r>
      <rPr>
        <sz val="8"/>
        <color indexed="8"/>
        <rFont val="Arial"/>
        <family val="2"/>
      </rPr>
      <t xml:space="preserve">3'-2" </t>
    </r>
    <r>
      <rPr>
        <sz val="11"/>
        <color theme="1"/>
        <rFont val="Calibri"/>
        <family val="2"/>
        <scheme val="minor"/>
      </rPr>
      <t xml:space="preserve"> </t>
    </r>
  </si>
  <si>
    <r>
      <t xml:space="preserve"> </t>
    </r>
    <r>
      <rPr>
        <sz val="8"/>
        <color indexed="8"/>
        <rFont val="Arial"/>
        <family val="2"/>
      </rPr>
      <t xml:space="preserve">2'-4" </t>
    </r>
    <r>
      <rPr>
        <sz val="11"/>
        <color theme="1"/>
        <rFont val="Calibri"/>
        <family val="2"/>
        <scheme val="minor"/>
      </rPr>
      <t xml:space="preserve"> </t>
    </r>
  </si>
  <si>
    <r>
      <t xml:space="preserve"> </t>
    </r>
    <r>
      <rPr>
        <sz val="8"/>
        <color indexed="8"/>
        <rFont val="Arial"/>
        <family val="2"/>
      </rPr>
      <t xml:space="preserve">4'-11⁄2" </t>
    </r>
    <r>
      <rPr>
        <sz val="11"/>
        <color theme="1"/>
        <rFont val="Calibri"/>
        <family val="2"/>
        <scheme val="minor"/>
      </rPr>
      <t xml:space="preserve"> </t>
    </r>
  </si>
  <si>
    <r>
      <t xml:space="preserve"> </t>
    </r>
    <r>
      <rPr>
        <sz val="8"/>
        <color indexed="8"/>
        <rFont val="Arial"/>
        <family val="2"/>
      </rPr>
      <t xml:space="preserve">41⁄2" </t>
    </r>
    <r>
      <rPr>
        <sz val="11"/>
        <color theme="1"/>
        <rFont val="Calibri"/>
        <family val="2"/>
        <scheme val="minor"/>
      </rPr>
      <t xml:space="preserve"> </t>
    </r>
  </si>
  <si>
    <r>
      <t xml:space="preserve"> </t>
    </r>
    <r>
      <rPr>
        <sz val="8"/>
        <color indexed="8"/>
        <rFont val="Arial"/>
        <family val="2"/>
      </rPr>
      <t xml:space="preserve">6-36 </t>
    </r>
    <r>
      <rPr>
        <sz val="11"/>
        <color theme="1"/>
        <rFont val="Calibri"/>
        <family val="2"/>
        <scheme val="minor"/>
      </rPr>
      <t xml:space="preserve"> </t>
    </r>
  </si>
  <si>
    <r>
      <t xml:space="preserve"> </t>
    </r>
    <r>
      <rPr>
        <sz val="8"/>
        <color indexed="8"/>
        <rFont val="Arial"/>
        <family val="2"/>
      </rPr>
      <t xml:space="preserve">24,000 </t>
    </r>
    <r>
      <rPr>
        <sz val="11"/>
        <color theme="1"/>
        <rFont val="Calibri"/>
        <family val="2"/>
        <scheme val="minor"/>
      </rPr>
      <t xml:space="preserve"> </t>
    </r>
  </si>
  <si>
    <r>
      <t xml:space="preserve"> </t>
    </r>
    <r>
      <rPr>
        <sz val="8"/>
        <color indexed="8"/>
        <rFont val="Arial"/>
        <family val="2"/>
      </rPr>
      <t xml:space="preserve">3,310 </t>
    </r>
    <r>
      <rPr>
        <sz val="11"/>
        <color theme="1"/>
        <rFont val="Calibri"/>
        <family val="2"/>
        <scheme val="minor"/>
      </rPr>
      <t xml:space="preserve"> </t>
    </r>
  </si>
  <si>
    <r>
      <t xml:space="preserve"> </t>
    </r>
    <r>
      <rPr>
        <sz val="8"/>
        <color indexed="8"/>
        <rFont val="Arial"/>
        <family val="2"/>
      </rPr>
      <t xml:space="preserve">5'-01⁄2" </t>
    </r>
    <r>
      <rPr>
        <sz val="11"/>
        <color theme="1"/>
        <rFont val="Calibri"/>
        <family val="2"/>
        <scheme val="minor"/>
      </rPr>
      <t xml:space="preserve"> </t>
    </r>
  </si>
  <si>
    <r>
      <t xml:space="preserve"> </t>
    </r>
    <r>
      <rPr>
        <sz val="8"/>
        <color indexed="8"/>
        <rFont val="Arial"/>
        <family val="2"/>
      </rPr>
      <t xml:space="preserve">4'-101⁄4" </t>
    </r>
    <r>
      <rPr>
        <sz val="11"/>
        <color theme="1"/>
        <rFont val="Calibri"/>
        <family val="2"/>
        <scheme val="minor"/>
      </rPr>
      <t xml:space="preserve"> </t>
    </r>
  </si>
  <si>
    <r>
      <t xml:space="preserve"> </t>
    </r>
    <r>
      <rPr>
        <sz val="8"/>
        <color indexed="8"/>
        <rFont val="Arial"/>
        <family val="2"/>
      </rPr>
      <t xml:space="preserve">4'-0" </t>
    </r>
    <r>
      <rPr>
        <sz val="11"/>
        <color theme="1"/>
        <rFont val="Calibri"/>
        <family val="2"/>
        <scheme val="minor"/>
      </rPr>
      <t xml:space="preserve"> </t>
    </r>
  </si>
  <si>
    <r>
      <t xml:space="preserve"> </t>
    </r>
    <r>
      <rPr>
        <sz val="8"/>
        <color indexed="8"/>
        <rFont val="Arial"/>
        <family val="2"/>
      </rPr>
      <t xml:space="preserve">5'-91⁄2" </t>
    </r>
    <r>
      <rPr>
        <sz val="11"/>
        <color theme="1"/>
        <rFont val="Calibri"/>
        <family val="2"/>
        <scheme val="minor"/>
      </rPr>
      <t xml:space="preserve"> </t>
    </r>
  </si>
  <si>
    <r>
      <t xml:space="preserve"> </t>
    </r>
    <r>
      <rPr>
        <sz val="8"/>
        <color indexed="8"/>
        <rFont val="Arial"/>
        <family val="2"/>
      </rPr>
      <t xml:space="preserve">7'-8" </t>
    </r>
    <r>
      <rPr>
        <sz val="11"/>
        <color theme="1"/>
        <rFont val="Calibri"/>
        <family val="2"/>
        <scheme val="minor"/>
      </rPr>
      <t xml:space="preserve"> </t>
    </r>
  </si>
  <si>
    <r>
      <t xml:space="preserve"> </t>
    </r>
    <r>
      <rPr>
        <sz val="8"/>
        <color indexed="8"/>
        <rFont val="Arial"/>
        <family val="2"/>
      </rPr>
      <t xml:space="preserve">4-42 </t>
    </r>
    <r>
      <rPr>
        <sz val="11"/>
        <color theme="1"/>
        <rFont val="Calibri"/>
        <family val="2"/>
        <scheme val="minor"/>
      </rPr>
      <t xml:space="preserve"> </t>
    </r>
  </si>
  <si>
    <r>
      <t xml:space="preserve"> </t>
    </r>
    <r>
      <rPr>
        <sz val="8"/>
        <color indexed="8"/>
        <rFont val="Arial"/>
        <family val="2"/>
      </rPr>
      <t xml:space="preserve">10" </t>
    </r>
    <r>
      <rPr>
        <sz val="11"/>
        <color theme="1"/>
        <rFont val="Calibri"/>
        <family val="2"/>
        <scheme val="minor"/>
      </rPr>
      <t xml:space="preserve"> </t>
    </r>
  </si>
  <si>
    <r>
      <t xml:space="preserve"> </t>
    </r>
    <r>
      <rPr>
        <sz val="8"/>
        <color indexed="8"/>
        <rFont val="Arial"/>
        <family val="2"/>
      </rPr>
      <t xml:space="preserve">23,500 </t>
    </r>
    <r>
      <rPr>
        <sz val="11"/>
        <color theme="1"/>
        <rFont val="Calibri"/>
        <family val="2"/>
        <scheme val="minor"/>
      </rPr>
      <t xml:space="preserve"> </t>
    </r>
  </si>
  <si>
    <r>
      <t xml:space="preserve"> </t>
    </r>
    <r>
      <rPr>
        <sz val="8"/>
        <color indexed="8"/>
        <rFont val="Arial"/>
        <family val="2"/>
      </rPr>
      <t xml:space="preserve">3,925 </t>
    </r>
    <r>
      <rPr>
        <sz val="11"/>
        <color theme="1"/>
        <rFont val="Calibri"/>
        <family val="2"/>
        <scheme val="minor"/>
      </rPr>
      <t xml:space="preserve"> </t>
    </r>
  </si>
  <si>
    <r>
      <t xml:space="preserve"> </t>
    </r>
    <r>
      <rPr>
        <sz val="8"/>
        <color indexed="8"/>
        <rFont val="Arial"/>
        <family val="2"/>
      </rPr>
      <t xml:space="preserve">1'-51⁄2" </t>
    </r>
    <r>
      <rPr>
        <sz val="11"/>
        <color theme="1"/>
        <rFont val="Calibri"/>
        <family val="2"/>
        <scheme val="minor"/>
      </rPr>
      <t xml:space="preserve"> </t>
    </r>
  </si>
  <si>
    <r>
      <t xml:space="preserve"> </t>
    </r>
    <r>
      <rPr>
        <sz val="8"/>
        <color indexed="8"/>
        <rFont val="Arial"/>
        <family val="2"/>
      </rPr>
      <t xml:space="preserve">6'-2" </t>
    </r>
    <r>
      <rPr>
        <sz val="11"/>
        <color theme="1"/>
        <rFont val="Calibri"/>
        <family val="2"/>
        <scheme val="minor"/>
      </rPr>
      <t xml:space="preserve"> </t>
    </r>
  </si>
  <si>
    <r>
      <t xml:space="preserve"> </t>
    </r>
    <r>
      <rPr>
        <sz val="8"/>
        <color indexed="8"/>
        <rFont val="Arial"/>
        <family val="2"/>
      </rPr>
      <t xml:space="preserve">4" </t>
    </r>
    <r>
      <rPr>
        <sz val="11"/>
        <color theme="1"/>
        <rFont val="Calibri"/>
        <family val="2"/>
        <scheme val="minor"/>
      </rPr>
      <t xml:space="preserve"> </t>
    </r>
  </si>
  <si>
    <r>
      <t xml:space="preserve"> </t>
    </r>
    <r>
      <rPr>
        <sz val="8"/>
        <color indexed="8"/>
        <rFont val="Arial"/>
        <family val="2"/>
      </rPr>
      <t xml:space="preserve">2'-6" </t>
    </r>
    <r>
      <rPr>
        <sz val="11"/>
        <color theme="1"/>
        <rFont val="Calibri"/>
        <family val="2"/>
        <scheme val="minor"/>
      </rPr>
      <t xml:space="preserve"> </t>
    </r>
  </si>
  <si>
    <r>
      <t xml:space="preserve"> </t>
    </r>
    <r>
      <rPr>
        <sz val="8"/>
        <color indexed="8"/>
        <rFont val="Arial"/>
        <family val="2"/>
      </rPr>
      <t xml:space="preserve">9'-0" </t>
    </r>
    <r>
      <rPr>
        <sz val="11"/>
        <color theme="1"/>
        <rFont val="Calibri"/>
        <family val="2"/>
        <scheme val="minor"/>
      </rPr>
      <t xml:space="preserve"> </t>
    </r>
  </si>
  <si>
    <r>
      <t xml:space="preserve"> </t>
    </r>
    <r>
      <rPr>
        <sz val="8"/>
        <color indexed="8"/>
        <rFont val="Arial"/>
        <family val="2"/>
      </rPr>
      <t xml:space="preserve">5'-10" </t>
    </r>
    <r>
      <rPr>
        <sz val="11"/>
        <color theme="1"/>
        <rFont val="Calibri"/>
        <family val="2"/>
        <scheme val="minor"/>
      </rPr>
      <t xml:space="preserve"> </t>
    </r>
  </si>
  <si>
    <r>
      <t xml:space="preserve"> </t>
    </r>
    <r>
      <rPr>
        <sz val="8"/>
        <color indexed="8"/>
        <rFont val="Arial"/>
        <family val="2"/>
      </rPr>
      <t xml:space="preserve">7'-0" </t>
    </r>
    <r>
      <rPr>
        <sz val="11"/>
        <color theme="1"/>
        <rFont val="Calibri"/>
        <family val="2"/>
        <scheme val="minor"/>
      </rPr>
      <t xml:space="preserve"> </t>
    </r>
  </si>
  <si>
    <r>
      <t xml:space="preserve"> </t>
    </r>
    <r>
      <rPr>
        <sz val="8"/>
        <color indexed="8"/>
        <rFont val="Arial"/>
        <family val="2"/>
      </rPr>
      <t xml:space="preserve">5-42 </t>
    </r>
    <r>
      <rPr>
        <sz val="11"/>
        <color theme="1"/>
        <rFont val="Calibri"/>
        <family val="2"/>
        <scheme val="minor"/>
      </rPr>
      <t xml:space="preserve"> </t>
    </r>
  </si>
  <si>
    <r>
      <t xml:space="preserve"> </t>
    </r>
    <r>
      <rPr>
        <sz val="8"/>
        <color indexed="8"/>
        <rFont val="Arial"/>
        <family val="2"/>
      </rPr>
      <t xml:space="preserve">4,850 </t>
    </r>
    <r>
      <rPr>
        <sz val="11"/>
        <color theme="1"/>
        <rFont val="Calibri"/>
        <family val="2"/>
        <scheme val="minor"/>
      </rPr>
      <t xml:space="preserve"> </t>
    </r>
  </si>
  <si>
    <r>
      <t xml:space="preserve"> </t>
    </r>
    <r>
      <rPr>
        <sz val="8"/>
        <color indexed="8"/>
        <rFont val="Arial"/>
        <family val="2"/>
      </rPr>
      <t xml:space="preserve">4'-21⁄2" </t>
    </r>
    <r>
      <rPr>
        <sz val="11"/>
        <color theme="1"/>
        <rFont val="Calibri"/>
        <family val="2"/>
        <scheme val="minor"/>
      </rPr>
      <t xml:space="preserve"> </t>
    </r>
  </si>
  <si>
    <r>
      <t xml:space="preserve"> </t>
    </r>
    <r>
      <rPr>
        <sz val="8"/>
        <color indexed="8"/>
        <rFont val="Arial"/>
        <family val="2"/>
      </rPr>
      <t xml:space="preserve">4'-7" </t>
    </r>
    <r>
      <rPr>
        <sz val="11"/>
        <color theme="1"/>
        <rFont val="Calibri"/>
        <family val="2"/>
        <scheme val="minor"/>
      </rPr>
      <t xml:space="preserve"> </t>
    </r>
  </si>
  <si>
    <r>
      <t xml:space="preserve"> </t>
    </r>
    <r>
      <rPr>
        <sz val="8"/>
        <color indexed="8"/>
        <rFont val="Arial"/>
        <family val="2"/>
      </rPr>
      <t xml:space="preserve">3'-91⁄2" </t>
    </r>
    <r>
      <rPr>
        <sz val="11"/>
        <color theme="1"/>
        <rFont val="Calibri"/>
        <family val="2"/>
        <scheme val="minor"/>
      </rPr>
      <t xml:space="preserve"> </t>
    </r>
  </si>
  <si>
    <r>
      <t xml:space="preserve"> </t>
    </r>
    <r>
      <rPr>
        <sz val="8"/>
        <color indexed="8"/>
        <rFont val="Arial"/>
        <family val="2"/>
      </rPr>
      <t xml:space="preserve">3'-0" </t>
    </r>
    <r>
      <rPr>
        <sz val="11"/>
        <color theme="1"/>
        <rFont val="Calibri"/>
        <family val="2"/>
        <scheme val="minor"/>
      </rPr>
      <t xml:space="preserve"> </t>
    </r>
  </si>
  <si>
    <r>
      <t xml:space="preserve"> </t>
    </r>
    <r>
      <rPr>
        <sz val="8"/>
        <color indexed="8"/>
        <rFont val="Arial"/>
        <family val="2"/>
      </rPr>
      <t xml:space="preserve">6-42 </t>
    </r>
    <r>
      <rPr>
        <sz val="11"/>
        <color theme="1"/>
        <rFont val="Calibri"/>
        <family val="2"/>
        <scheme val="minor"/>
      </rPr>
      <t xml:space="preserve"> </t>
    </r>
  </si>
  <si>
    <r>
      <t xml:space="preserve"> </t>
    </r>
    <r>
      <rPr>
        <sz val="8"/>
        <color indexed="8"/>
        <rFont val="Arial"/>
        <family val="2"/>
      </rPr>
      <t xml:space="preserve">30,500 </t>
    </r>
    <r>
      <rPr>
        <sz val="11"/>
        <color theme="1"/>
        <rFont val="Calibri"/>
        <family val="2"/>
        <scheme val="minor"/>
      </rPr>
      <t xml:space="preserve"> </t>
    </r>
  </si>
  <si>
    <r>
      <t xml:space="preserve"> </t>
    </r>
    <r>
      <rPr>
        <sz val="8"/>
        <color indexed="8"/>
        <rFont val="Arial"/>
        <family val="2"/>
      </rPr>
      <t xml:space="preserve">5,880 </t>
    </r>
    <r>
      <rPr>
        <sz val="11"/>
        <color theme="1"/>
        <rFont val="Calibri"/>
        <family val="2"/>
        <scheme val="minor"/>
      </rPr>
      <t xml:space="preserve"> </t>
    </r>
  </si>
  <si>
    <r>
      <t xml:space="preserve"> </t>
    </r>
    <r>
      <rPr>
        <sz val="8"/>
        <color indexed="8"/>
        <rFont val="Arial"/>
        <family val="2"/>
      </rPr>
      <t xml:space="preserve">3'-10" </t>
    </r>
    <r>
      <rPr>
        <sz val="11"/>
        <color theme="1"/>
        <rFont val="Calibri"/>
        <family val="2"/>
        <scheme val="minor"/>
      </rPr>
      <t xml:space="preserve"> </t>
    </r>
  </si>
  <si>
    <r>
      <t xml:space="preserve"> </t>
    </r>
    <r>
      <rPr>
        <sz val="8"/>
        <color indexed="8"/>
        <rFont val="Arial"/>
        <family val="2"/>
      </rPr>
      <t xml:space="preserve">7'-10" </t>
    </r>
    <r>
      <rPr>
        <sz val="11"/>
        <color theme="1"/>
        <rFont val="Calibri"/>
        <family val="2"/>
        <scheme val="minor"/>
      </rPr>
      <t xml:space="preserve"> </t>
    </r>
  </si>
  <si>
    <r>
      <t xml:space="preserve"> </t>
    </r>
    <r>
      <rPr>
        <sz val="8"/>
        <color indexed="8"/>
        <rFont val="Arial"/>
        <family val="2"/>
      </rPr>
      <t xml:space="preserve">51⁄4" </t>
    </r>
    <r>
      <rPr>
        <sz val="11"/>
        <color theme="1"/>
        <rFont val="Calibri"/>
        <family val="2"/>
        <scheme val="minor"/>
      </rPr>
      <t xml:space="preserve"> </t>
    </r>
  </si>
  <si>
    <r>
      <t xml:space="preserve"> </t>
    </r>
    <r>
      <rPr>
        <sz val="8"/>
        <color indexed="8"/>
        <rFont val="Arial"/>
        <family val="2"/>
      </rPr>
      <t xml:space="preserve">7-42 </t>
    </r>
    <r>
      <rPr>
        <sz val="11"/>
        <color theme="1"/>
        <rFont val="Calibri"/>
        <family val="2"/>
        <scheme val="minor"/>
      </rPr>
      <t xml:space="preserve"> </t>
    </r>
  </si>
  <si>
    <r>
      <t xml:space="preserve"> </t>
    </r>
    <r>
      <rPr>
        <sz val="8"/>
        <color indexed="8"/>
        <rFont val="Arial"/>
        <family val="2"/>
      </rPr>
      <t xml:space="preserve">34,000 </t>
    </r>
    <r>
      <rPr>
        <sz val="11"/>
        <color theme="1"/>
        <rFont val="Calibri"/>
        <family val="2"/>
        <scheme val="minor"/>
      </rPr>
      <t xml:space="preserve"> </t>
    </r>
  </si>
  <si>
    <r>
      <t xml:space="preserve"> </t>
    </r>
    <r>
      <rPr>
        <sz val="8"/>
        <color indexed="8"/>
        <rFont val="Arial"/>
        <family val="2"/>
      </rPr>
      <t xml:space="preserve">6,820 </t>
    </r>
    <r>
      <rPr>
        <sz val="11"/>
        <color theme="1"/>
        <rFont val="Calibri"/>
        <family val="2"/>
        <scheme val="minor"/>
      </rPr>
      <t xml:space="preserve"> </t>
    </r>
  </si>
  <si>
    <r>
      <t xml:space="preserve"> </t>
    </r>
    <r>
      <rPr>
        <sz val="8"/>
        <color indexed="8"/>
        <rFont val="Arial"/>
        <family val="2"/>
      </rPr>
      <t xml:space="preserve">5'-101⁄2" </t>
    </r>
    <r>
      <rPr>
        <sz val="11"/>
        <color theme="1"/>
        <rFont val="Calibri"/>
        <family val="2"/>
        <scheme val="minor"/>
      </rPr>
      <t xml:space="preserve"> </t>
    </r>
  </si>
  <si>
    <r>
      <t xml:space="preserve"> </t>
    </r>
    <r>
      <rPr>
        <sz val="8"/>
        <color indexed="8"/>
        <rFont val="Arial"/>
        <family val="2"/>
      </rPr>
      <t xml:space="preserve">5'-5" </t>
    </r>
    <r>
      <rPr>
        <sz val="11"/>
        <color theme="1"/>
        <rFont val="Calibri"/>
        <family val="2"/>
        <scheme val="minor"/>
      </rPr>
      <t xml:space="preserve"> </t>
    </r>
  </si>
  <si>
    <r>
      <t xml:space="preserve"> </t>
    </r>
    <r>
      <rPr>
        <sz val="8"/>
        <color indexed="8"/>
        <rFont val="Arial"/>
        <family val="2"/>
      </rPr>
      <t xml:space="preserve">4'-71⁄2" </t>
    </r>
    <r>
      <rPr>
        <sz val="11"/>
        <color theme="1"/>
        <rFont val="Calibri"/>
        <family val="2"/>
        <scheme val="minor"/>
      </rPr>
      <t xml:space="preserve"> </t>
    </r>
  </si>
  <si>
    <r>
      <t xml:space="preserve"> </t>
    </r>
    <r>
      <rPr>
        <sz val="8"/>
        <color indexed="8"/>
        <rFont val="Arial"/>
        <family val="2"/>
      </rPr>
      <t xml:space="preserve">4'-8" </t>
    </r>
    <r>
      <rPr>
        <sz val="11"/>
        <color theme="1"/>
        <rFont val="Calibri"/>
        <family val="2"/>
        <scheme val="minor"/>
      </rPr>
      <t xml:space="preserve"> </t>
    </r>
  </si>
  <si>
    <r>
      <t xml:space="preserve"> </t>
    </r>
    <r>
      <rPr>
        <sz val="8"/>
        <color indexed="8"/>
        <rFont val="Arial"/>
        <family val="2"/>
      </rPr>
      <t xml:space="preserve">6'-8" </t>
    </r>
    <r>
      <rPr>
        <sz val="11"/>
        <color theme="1"/>
        <rFont val="Calibri"/>
        <family val="2"/>
        <scheme val="minor"/>
      </rPr>
      <t xml:space="preserve"> </t>
    </r>
  </si>
  <si>
    <r>
      <t xml:space="preserve"> </t>
    </r>
    <r>
      <rPr>
        <sz val="8"/>
        <color indexed="8"/>
        <rFont val="Arial"/>
        <family val="2"/>
      </rPr>
      <t xml:space="preserve">8'-8" </t>
    </r>
    <r>
      <rPr>
        <sz val="11"/>
        <color theme="1"/>
        <rFont val="Calibri"/>
        <family val="2"/>
        <scheme val="minor"/>
      </rPr>
      <t xml:space="preserve"> </t>
    </r>
  </si>
  <si>
    <r>
      <t xml:space="preserve"> </t>
    </r>
    <r>
      <rPr>
        <sz val="8"/>
        <color indexed="8"/>
        <rFont val="Arial"/>
        <family val="2"/>
      </rPr>
      <t xml:space="preserve">6-48 </t>
    </r>
    <r>
      <rPr>
        <sz val="11"/>
        <color theme="1"/>
        <rFont val="Calibri"/>
        <family val="2"/>
        <scheme val="minor"/>
      </rPr>
      <t xml:space="preserve"> </t>
    </r>
  </si>
  <si>
    <r>
      <t xml:space="preserve"> </t>
    </r>
    <r>
      <rPr>
        <sz val="8"/>
        <color indexed="8"/>
        <rFont val="Arial"/>
        <family val="2"/>
      </rPr>
      <t xml:space="preserve">12" </t>
    </r>
    <r>
      <rPr>
        <sz val="11"/>
        <color theme="1"/>
        <rFont val="Calibri"/>
        <family val="2"/>
        <scheme val="minor"/>
      </rPr>
      <t xml:space="preserve"> </t>
    </r>
  </si>
  <si>
    <r>
      <t xml:space="preserve"> </t>
    </r>
    <r>
      <rPr>
        <sz val="8"/>
        <color indexed="8"/>
        <rFont val="Arial"/>
        <family val="2"/>
      </rPr>
      <t xml:space="preserve">46,000 </t>
    </r>
    <r>
      <rPr>
        <sz val="11"/>
        <color theme="1"/>
        <rFont val="Calibri"/>
        <family val="2"/>
        <scheme val="minor"/>
      </rPr>
      <t xml:space="preserve"> </t>
    </r>
  </si>
  <si>
    <r>
      <t xml:space="preserve"> </t>
    </r>
    <r>
      <rPr>
        <sz val="8"/>
        <color indexed="8"/>
        <rFont val="Arial"/>
        <family val="2"/>
      </rPr>
      <t xml:space="preserve">12,900 </t>
    </r>
    <r>
      <rPr>
        <sz val="11"/>
        <color theme="1"/>
        <rFont val="Calibri"/>
        <family val="2"/>
        <scheme val="minor"/>
      </rPr>
      <t xml:space="preserve"> </t>
    </r>
  </si>
  <si>
    <r>
      <t xml:space="preserve"> </t>
    </r>
    <r>
      <rPr>
        <sz val="8"/>
        <color indexed="8"/>
        <rFont val="Arial"/>
        <family val="2"/>
      </rPr>
      <t xml:space="preserve">1'-8" </t>
    </r>
    <r>
      <rPr>
        <sz val="11"/>
        <color theme="1"/>
        <rFont val="Calibri"/>
        <family val="2"/>
        <scheme val="minor"/>
      </rPr>
      <t xml:space="preserve"> </t>
    </r>
  </si>
  <si>
    <r>
      <t xml:space="preserve"> </t>
    </r>
    <r>
      <rPr>
        <sz val="8"/>
        <color indexed="8"/>
        <rFont val="Arial"/>
        <family val="2"/>
      </rPr>
      <t xml:space="preserve">5'-11" </t>
    </r>
    <r>
      <rPr>
        <sz val="11"/>
        <color theme="1"/>
        <rFont val="Calibri"/>
        <family val="2"/>
        <scheme val="minor"/>
      </rPr>
      <t xml:space="preserve"> </t>
    </r>
  </si>
  <si>
    <r>
      <t xml:space="preserve"> </t>
    </r>
    <r>
      <rPr>
        <sz val="8"/>
        <color indexed="8"/>
        <rFont val="Arial"/>
        <family val="2"/>
      </rPr>
      <t xml:space="preserve">9'-6" </t>
    </r>
    <r>
      <rPr>
        <sz val="11"/>
        <color theme="1"/>
        <rFont val="Calibri"/>
        <family val="2"/>
        <scheme val="minor"/>
      </rPr>
      <t xml:space="preserve"> </t>
    </r>
  </si>
  <si>
    <r>
      <t xml:space="preserve"> </t>
    </r>
    <r>
      <rPr>
        <sz val="8"/>
        <color indexed="8"/>
        <rFont val="Arial"/>
        <family val="2"/>
      </rPr>
      <t xml:space="preserve">61⁄2" </t>
    </r>
    <r>
      <rPr>
        <sz val="11"/>
        <color theme="1"/>
        <rFont val="Calibri"/>
        <family val="2"/>
        <scheme val="minor"/>
      </rPr>
      <t xml:space="preserve"> </t>
    </r>
  </si>
  <si>
    <r>
      <t xml:space="preserve"> </t>
    </r>
    <r>
      <rPr>
        <sz val="8"/>
        <color indexed="8"/>
        <rFont val="Arial"/>
        <family val="2"/>
      </rPr>
      <t xml:space="preserve">10'-4" </t>
    </r>
    <r>
      <rPr>
        <sz val="11"/>
        <color theme="1"/>
        <rFont val="Calibri"/>
        <family val="2"/>
        <scheme val="minor"/>
      </rPr>
      <t xml:space="preserve"> </t>
    </r>
  </si>
  <si>
    <r>
      <t xml:space="preserve"> </t>
    </r>
    <r>
      <rPr>
        <sz val="8"/>
        <color indexed="8"/>
        <rFont val="Arial"/>
        <family val="2"/>
      </rPr>
      <t xml:space="preserve">6'-10" </t>
    </r>
    <r>
      <rPr>
        <sz val="11"/>
        <color theme="1"/>
        <rFont val="Calibri"/>
        <family val="2"/>
        <scheme val="minor"/>
      </rPr>
      <t xml:space="preserve"> </t>
    </r>
  </si>
  <si>
    <r>
      <t xml:space="preserve"> </t>
    </r>
    <r>
      <rPr>
        <sz val="8"/>
        <color indexed="8"/>
        <rFont val="Arial"/>
        <family val="2"/>
      </rPr>
      <t xml:space="preserve">9'-2" </t>
    </r>
    <r>
      <rPr>
        <sz val="11"/>
        <color theme="1"/>
        <rFont val="Calibri"/>
        <family val="2"/>
        <scheme val="minor"/>
      </rPr>
      <t xml:space="preserve"> </t>
    </r>
  </si>
  <si>
    <r>
      <t xml:space="preserve"> </t>
    </r>
    <r>
      <rPr>
        <sz val="8"/>
        <color indexed="8"/>
        <rFont val="Arial"/>
        <family val="2"/>
      </rPr>
      <t xml:space="preserve">8-48 </t>
    </r>
    <r>
      <rPr>
        <sz val="11"/>
        <color theme="1"/>
        <rFont val="Calibri"/>
        <family val="2"/>
        <scheme val="minor"/>
      </rPr>
      <t xml:space="preserve"> </t>
    </r>
  </si>
  <si>
    <r>
      <t xml:space="preserve"> </t>
    </r>
    <r>
      <rPr>
        <sz val="8"/>
        <color indexed="8"/>
        <rFont val="Arial"/>
        <family val="2"/>
      </rPr>
      <t xml:space="preserve">59,000 </t>
    </r>
    <r>
      <rPr>
        <sz val="11"/>
        <color theme="1"/>
        <rFont val="Calibri"/>
        <family val="2"/>
        <scheme val="minor"/>
      </rPr>
      <t xml:space="preserve"> </t>
    </r>
  </si>
  <si>
    <r>
      <t xml:space="preserve"> </t>
    </r>
    <r>
      <rPr>
        <sz val="8"/>
        <color indexed="8"/>
        <rFont val="Arial"/>
        <family val="2"/>
      </rPr>
      <t xml:space="preserve">17,370 </t>
    </r>
    <r>
      <rPr>
        <sz val="11"/>
        <color theme="1"/>
        <rFont val="Calibri"/>
        <family val="2"/>
        <scheme val="minor"/>
      </rPr>
      <t xml:space="preserve"> </t>
    </r>
  </si>
  <si>
    <r>
      <t xml:space="preserve"> </t>
    </r>
    <r>
      <rPr>
        <sz val="8"/>
        <color indexed="8"/>
        <rFont val="Arial"/>
        <family val="2"/>
      </rPr>
      <t xml:space="preserve">6'-81⁄2" </t>
    </r>
    <r>
      <rPr>
        <sz val="11"/>
        <color theme="1"/>
        <rFont val="Calibri"/>
        <family val="2"/>
        <scheme val="minor"/>
      </rPr>
      <t xml:space="preserve"> </t>
    </r>
  </si>
  <si>
    <r>
      <t xml:space="preserve"> </t>
    </r>
    <r>
      <rPr>
        <sz val="8"/>
        <color indexed="8"/>
        <rFont val="Arial"/>
        <family val="2"/>
      </rPr>
      <t xml:space="preserve">5'-9" </t>
    </r>
    <r>
      <rPr>
        <sz val="11"/>
        <color theme="1"/>
        <rFont val="Calibri"/>
        <family val="2"/>
        <scheme val="minor"/>
      </rPr>
      <t xml:space="preserve"> </t>
    </r>
  </si>
  <si>
    <r>
      <t xml:space="preserve"> </t>
    </r>
    <r>
      <rPr>
        <sz val="8"/>
        <color indexed="8"/>
        <rFont val="Arial"/>
        <family val="2"/>
      </rPr>
      <t xml:space="preserve">7'-7" </t>
    </r>
    <r>
      <rPr>
        <sz val="11"/>
        <color theme="1"/>
        <rFont val="Calibri"/>
        <family val="2"/>
        <scheme val="minor"/>
      </rPr>
      <t xml:space="preserve"> </t>
    </r>
  </si>
  <si>
    <r>
      <t xml:space="preserve"> </t>
    </r>
    <r>
      <rPr>
        <sz val="8"/>
        <color indexed="8"/>
        <rFont val="Arial"/>
        <family val="2"/>
      </rPr>
      <t xml:space="preserve">11'-2" </t>
    </r>
    <r>
      <rPr>
        <sz val="11"/>
        <color theme="1"/>
        <rFont val="Calibri"/>
        <family val="2"/>
        <scheme val="minor"/>
      </rPr>
      <t xml:space="preserve"> </t>
    </r>
  </si>
  <si>
    <r>
      <t xml:space="preserve"> </t>
    </r>
    <r>
      <rPr>
        <sz val="8"/>
        <color indexed="8"/>
        <rFont val="Arial"/>
        <family val="2"/>
      </rPr>
      <t xml:space="preserve">7" </t>
    </r>
    <r>
      <rPr>
        <sz val="11"/>
        <color theme="1"/>
        <rFont val="Calibri"/>
        <family val="2"/>
        <scheme val="minor"/>
      </rPr>
      <t xml:space="preserve"> </t>
    </r>
  </si>
  <si>
    <r>
      <t xml:space="preserve"> </t>
    </r>
    <r>
      <rPr>
        <sz val="8"/>
        <color indexed="8"/>
        <rFont val="Arial"/>
        <family val="2"/>
      </rPr>
      <t xml:space="preserve">7-60 </t>
    </r>
    <r>
      <rPr>
        <sz val="11"/>
        <color theme="1"/>
        <rFont val="Calibri"/>
        <family val="2"/>
        <scheme val="minor"/>
      </rPr>
      <t xml:space="preserve"> </t>
    </r>
  </si>
  <si>
    <r>
      <t xml:space="preserve"> </t>
    </r>
    <r>
      <rPr>
        <sz val="8"/>
        <color indexed="8"/>
        <rFont val="Arial"/>
        <family val="2"/>
      </rPr>
      <t xml:space="preserve">16" </t>
    </r>
    <r>
      <rPr>
        <sz val="11"/>
        <color theme="1"/>
        <rFont val="Calibri"/>
        <family val="2"/>
        <scheme val="minor"/>
      </rPr>
      <t xml:space="preserve"> </t>
    </r>
  </si>
  <si>
    <r>
      <t xml:space="preserve"> </t>
    </r>
    <r>
      <rPr>
        <sz val="8"/>
        <color indexed="8"/>
        <rFont val="Arial"/>
        <family val="2"/>
      </rPr>
      <t xml:space="preserve">78,000 </t>
    </r>
    <r>
      <rPr>
        <sz val="11"/>
        <color theme="1"/>
        <rFont val="Calibri"/>
        <family val="2"/>
        <scheme val="minor"/>
      </rPr>
      <t xml:space="preserve"> </t>
    </r>
  </si>
  <si>
    <r>
      <t xml:space="preserve"> </t>
    </r>
    <r>
      <rPr>
        <sz val="8"/>
        <color indexed="8"/>
        <rFont val="Arial"/>
        <family val="2"/>
      </rPr>
      <t xml:space="preserve">33,300 </t>
    </r>
    <r>
      <rPr>
        <sz val="11"/>
        <color theme="1"/>
        <rFont val="Calibri"/>
        <family val="2"/>
        <scheme val="minor"/>
      </rPr>
      <t xml:space="preserve"> </t>
    </r>
  </si>
  <si>
    <r>
      <t xml:space="preserve"> </t>
    </r>
    <r>
      <rPr>
        <sz val="8"/>
        <color indexed="8"/>
        <rFont val="Arial"/>
        <family val="2"/>
      </rPr>
      <t xml:space="preserve">5'-8" </t>
    </r>
    <r>
      <rPr>
        <sz val="11"/>
        <color theme="1"/>
        <rFont val="Calibri"/>
        <family val="2"/>
        <scheme val="minor"/>
      </rPr>
      <t xml:space="preserve"> </t>
    </r>
  </si>
  <si>
    <r>
      <t xml:space="preserve"> </t>
    </r>
    <r>
      <rPr>
        <sz val="8"/>
        <color indexed="8"/>
        <rFont val="Arial"/>
        <family val="2"/>
      </rPr>
      <t xml:space="preserve">6'-11" </t>
    </r>
    <r>
      <rPr>
        <sz val="11"/>
        <color theme="1"/>
        <rFont val="Calibri"/>
        <family val="2"/>
        <scheme val="minor"/>
      </rPr>
      <t xml:space="preserve"> </t>
    </r>
  </si>
  <si>
    <r>
      <t xml:space="preserve"> </t>
    </r>
    <r>
      <rPr>
        <sz val="8"/>
        <color indexed="8"/>
        <rFont val="Arial"/>
        <family val="2"/>
      </rPr>
      <t xml:space="preserve">11'-8" </t>
    </r>
    <r>
      <rPr>
        <sz val="11"/>
        <color theme="1"/>
        <rFont val="Calibri"/>
        <family val="2"/>
        <scheme val="minor"/>
      </rPr>
      <t xml:space="preserve"> </t>
    </r>
  </si>
  <si>
    <r>
      <t xml:space="preserve"> </t>
    </r>
    <r>
      <rPr>
        <sz val="8"/>
        <color indexed="8"/>
        <rFont val="Arial"/>
        <family val="2"/>
      </rPr>
      <t xml:space="preserve">13'-4" </t>
    </r>
    <r>
      <rPr>
        <sz val="11"/>
        <color theme="1"/>
        <rFont val="Calibri"/>
        <family val="2"/>
        <scheme val="minor"/>
      </rPr>
      <t xml:space="preserve"> </t>
    </r>
  </si>
  <si>
    <r>
      <t xml:space="preserve"> </t>
    </r>
    <r>
      <rPr>
        <sz val="8"/>
        <color indexed="8"/>
        <rFont val="Arial"/>
        <family val="2"/>
      </rPr>
      <t xml:space="preserve">8'-6" </t>
    </r>
    <r>
      <rPr>
        <sz val="11"/>
        <color theme="1"/>
        <rFont val="Calibri"/>
        <family val="2"/>
        <scheme val="minor"/>
      </rPr>
      <t xml:space="preserve"> </t>
    </r>
  </si>
  <si>
    <r>
      <t xml:space="preserve"> </t>
    </r>
    <r>
      <rPr>
        <sz val="8"/>
        <color indexed="8"/>
        <rFont val="Arial"/>
        <family val="2"/>
      </rPr>
      <t xml:space="preserve">10'-0" </t>
    </r>
    <r>
      <rPr>
        <sz val="11"/>
        <color theme="1"/>
        <rFont val="Calibri"/>
        <family val="2"/>
        <scheme val="minor"/>
      </rPr>
      <t xml:space="preserve"> </t>
    </r>
  </si>
  <si>
    <r>
      <t xml:space="preserve"> </t>
    </r>
    <r>
      <rPr>
        <sz val="8"/>
        <color indexed="8"/>
        <rFont val="Arial"/>
        <family val="2"/>
      </rPr>
      <t xml:space="preserve">11'-4" </t>
    </r>
    <r>
      <rPr>
        <sz val="11"/>
        <color theme="1"/>
        <rFont val="Calibri"/>
        <family val="2"/>
        <scheme val="minor"/>
      </rPr>
      <t xml:space="preserve"> </t>
    </r>
  </si>
  <si>
    <r>
      <t xml:space="preserve"> </t>
    </r>
    <r>
      <rPr>
        <sz val="8"/>
        <color indexed="8"/>
        <rFont val="Arial"/>
        <family val="2"/>
      </rPr>
      <t xml:space="preserve">8-60 </t>
    </r>
    <r>
      <rPr>
        <sz val="11"/>
        <color theme="1"/>
        <rFont val="Calibri"/>
        <family val="2"/>
        <scheme val="minor"/>
      </rPr>
      <t xml:space="preserve"> </t>
    </r>
  </si>
  <si>
    <r>
      <t xml:space="preserve"> </t>
    </r>
    <r>
      <rPr>
        <sz val="8"/>
        <color indexed="8"/>
        <rFont val="Arial"/>
        <family val="2"/>
      </rPr>
      <t xml:space="preserve">85,000 </t>
    </r>
    <r>
      <rPr>
        <sz val="11"/>
        <color theme="1"/>
        <rFont val="Calibri"/>
        <family val="2"/>
        <scheme val="minor"/>
      </rPr>
      <t xml:space="preserve"> </t>
    </r>
  </si>
  <si>
    <r>
      <t xml:space="preserve"> </t>
    </r>
    <r>
      <rPr>
        <sz val="8"/>
        <color indexed="8"/>
        <rFont val="Arial"/>
        <family val="2"/>
      </rPr>
      <t xml:space="preserve">37,700 </t>
    </r>
    <r>
      <rPr>
        <sz val="11"/>
        <color theme="1"/>
        <rFont val="Calibri"/>
        <family val="2"/>
        <scheme val="minor"/>
      </rPr>
      <t xml:space="preserve"> </t>
    </r>
  </si>
  <si>
    <r>
      <t xml:space="preserve"> </t>
    </r>
    <r>
      <rPr>
        <sz val="8"/>
        <color indexed="8"/>
        <rFont val="Arial"/>
        <family val="2"/>
      </rPr>
      <t xml:space="preserve">6'-9" </t>
    </r>
    <r>
      <rPr>
        <sz val="11"/>
        <color theme="1"/>
        <rFont val="Calibri"/>
        <family val="2"/>
        <scheme val="minor"/>
      </rPr>
      <t xml:space="preserve"> </t>
    </r>
  </si>
  <si>
    <r>
      <t xml:space="preserve"> </t>
    </r>
    <r>
      <rPr>
        <sz val="8"/>
        <color indexed="8"/>
        <rFont val="Arial"/>
        <family val="2"/>
      </rPr>
      <t xml:space="preserve">7'-11⁄2" </t>
    </r>
    <r>
      <rPr>
        <sz val="11"/>
        <color theme="1"/>
        <rFont val="Calibri"/>
        <family val="2"/>
        <scheme val="minor"/>
      </rPr>
      <t xml:space="preserve"> </t>
    </r>
  </si>
  <si>
    <r>
      <t xml:space="preserve"> </t>
    </r>
    <r>
      <rPr>
        <sz val="8"/>
        <color indexed="8"/>
        <rFont val="Arial"/>
        <family val="2"/>
      </rPr>
      <t xml:space="preserve">6'-3" </t>
    </r>
    <r>
      <rPr>
        <sz val="11"/>
        <color theme="1"/>
        <rFont val="Calibri"/>
        <family val="2"/>
        <scheme val="minor"/>
      </rPr>
      <t xml:space="preserve"> </t>
    </r>
  </si>
  <si>
    <r>
      <t xml:space="preserve"> </t>
    </r>
    <r>
      <rPr>
        <sz val="8"/>
        <color indexed="8"/>
        <rFont val="Arial"/>
        <family val="2"/>
      </rPr>
      <t xml:space="preserve">7'-9" </t>
    </r>
    <r>
      <rPr>
        <sz val="11"/>
        <color theme="1"/>
        <rFont val="Calibri"/>
        <family val="2"/>
        <scheme val="minor"/>
      </rPr>
      <t xml:space="preserve"> </t>
    </r>
  </si>
  <si>
    <r>
      <t xml:space="preserve"> </t>
    </r>
    <r>
      <rPr>
        <sz val="8"/>
        <color indexed="8"/>
        <rFont val="Arial"/>
        <family val="2"/>
      </rPr>
      <t xml:space="preserve">12'-6" </t>
    </r>
    <r>
      <rPr>
        <sz val="11"/>
        <color theme="1"/>
        <rFont val="Calibri"/>
        <family val="2"/>
        <scheme val="minor"/>
      </rPr>
      <t xml:space="preserve"> </t>
    </r>
  </si>
  <si>
    <r>
      <t xml:space="preserve"> </t>
    </r>
    <r>
      <rPr>
        <sz val="8"/>
        <color indexed="8"/>
        <rFont val="Arial"/>
        <family val="2"/>
      </rPr>
      <t xml:space="preserve">10-60 </t>
    </r>
    <r>
      <rPr>
        <sz val="11"/>
        <color theme="1"/>
        <rFont val="Calibri"/>
        <family val="2"/>
        <scheme val="minor"/>
      </rPr>
      <t xml:space="preserve"> </t>
    </r>
  </si>
  <si>
    <r>
      <t xml:space="preserve"> </t>
    </r>
    <r>
      <rPr>
        <sz val="8"/>
        <color indexed="8"/>
        <rFont val="Arial"/>
        <family val="2"/>
      </rPr>
      <t xml:space="preserve">106,000 </t>
    </r>
    <r>
      <rPr>
        <sz val="11"/>
        <color theme="1"/>
        <rFont val="Calibri"/>
        <family val="2"/>
        <scheme val="minor"/>
      </rPr>
      <t xml:space="preserve"> </t>
    </r>
  </si>
  <si>
    <r>
      <t xml:space="preserve"> </t>
    </r>
    <r>
      <rPr>
        <sz val="8"/>
        <color indexed="8"/>
        <rFont val="Arial"/>
        <family val="2"/>
      </rPr>
      <t xml:space="preserve">48,180 </t>
    </r>
    <r>
      <rPr>
        <sz val="11"/>
        <color theme="1"/>
        <rFont val="Calibri"/>
        <family val="2"/>
        <scheme val="minor"/>
      </rPr>
      <t xml:space="preserve"> </t>
    </r>
  </si>
  <si>
    <r>
      <t xml:space="preserve"> </t>
    </r>
    <r>
      <rPr>
        <sz val="8"/>
        <color indexed="8"/>
        <rFont val="Arial"/>
        <family val="2"/>
      </rPr>
      <t xml:space="preserve">8'-5" </t>
    </r>
    <r>
      <rPr>
        <sz val="11"/>
        <color theme="1"/>
        <rFont val="Calibri"/>
        <family val="2"/>
        <scheme val="minor"/>
      </rPr>
      <t xml:space="preserve"> </t>
    </r>
  </si>
  <si>
    <r>
      <t xml:space="preserve"> </t>
    </r>
    <r>
      <rPr>
        <sz val="8"/>
        <color indexed="8"/>
        <rFont val="Arial"/>
        <family val="2"/>
      </rPr>
      <t xml:space="preserve">7'-111⁄2" </t>
    </r>
    <r>
      <rPr>
        <sz val="11"/>
        <color theme="1"/>
        <rFont val="Calibri"/>
        <family val="2"/>
        <scheme val="minor"/>
      </rPr>
      <t xml:space="preserve"> </t>
    </r>
  </si>
  <si>
    <r>
      <t xml:space="preserve"> </t>
    </r>
    <r>
      <rPr>
        <sz val="8"/>
        <color indexed="8"/>
        <rFont val="Arial"/>
        <family val="2"/>
      </rPr>
      <t xml:space="preserve">6'-6" </t>
    </r>
    <r>
      <rPr>
        <sz val="11"/>
        <color theme="1"/>
        <rFont val="Calibri"/>
        <family val="2"/>
        <scheme val="minor"/>
      </rPr>
      <t xml:space="preserve"> </t>
    </r>
  </si>
  <si>
    <r>
      <t xml:space="preserve"> </t>
    </r>
    <r>
      <rPr>
        <sz val="8"/>
        <color indexed="8"/>
        <rFont val="Arial"/>
        <family val="2"/>
      </rPr>
      <t xml:space="preserve">9'-5" </t>
    </r>
    <r>
      <rPr>
        <sz val="11"/>
        <color theme="1"/>
        <rFont val="Calibri"/>
        <family val="2"/>
        <scheme val="minor"/>
      </rPr>
      <t xml:space="preserve"> </t>
    </r>
  </si>
  <si>
    <r>
      <t xml:space="preserve"> </t>
    </r>
    <r>
      <rPr>
        <sz val="8"/>
        <color indexed="8"/>
        <rFont val="Arial"/>
        <family val="2"/>
      </rPr>
      <t xml:space="preserve">14'-2" </t>
    </r>
    <r>
      <rPr>
        <sz val="11"/>
        <color theme="1"/>
        <rFont val="Calibri"/>
        <family val="2"/>
        <scheme val="minor"/>
      </rPr>
      <t xml:space="preserve"> </t>
    </r>
  </si>
  <si>
    <r>
      <t xml:space="preserve"> </t>
    </r>
    <r>
      <rPr>
        <sz val="8"/>
        <color indexed="8"/>
        <rFont val="Arial"/>
        <family val="2"/>
      </rPr>
      <t xml:space="preserve">81⁄2" </t>
    </r>
    <r>
      <rPr>
        <sz val="11"/>
        <color theme="1"/>
        <rFont val="Calibri"/>
        <family val="2"/>
        <scheme val="minor"/>
      </rPr>
      <t xml:space="preserve"> </t>
    </r>
  </si>
  <si>
    <t>Pennsylvania Crusher Reversible Impactors</t>
  </si>
  <si>
    <t>Onesteel SMR Crushing Plant Upgrade: Concrete Works and Reinforced Earth Wall Construction, Iron Duke, SA</t>
  </si>
  <si>
    <t>Leed Engineering &amp; Construction</t>
  </si>
  <si>
    <t>2006</t>
  </si>
  <si>
    <t>Metplant Engineering Services Pty Ltd.</t>
  </si>
  <si>
    <t>Australia</t>
  </si>
  <si>
    <t>Leed Engineering &amp; Construction.  2006. Onesteel SMR Crushing Plant Upgrade Concrete Works and Reinforced Earth Wall Construction, Iron Duke, SA. Metplant Engineering Services Pty Ltd.</t>
  </si>
  <si>
    <t>Data for volume of concrete and weight of rebar used in construction of SMR Crushing Plant in Australia.  Relevant data in left sidebar highlighted.</t>
  </si>
  <si>
    <t>Administrative Amendment to Montana Air Quality Permit</t>
  </si>
  <si>
    <t>Reversible Impactor</t>
  </si>
  <si>
    <t>Bradford Breakers</t>
  </si>
  <si>
    <t>Density of Materials - Bulk Materials</t>
  </si>
  <si>
    <t>Colstrip Energy Limited Partnership</t>
  </si>
  <si>
    <t>Pennsylvania Crusher</t>
  </si>
  <si>
    <t>Roger Walker</t>
  </si>
  <si>
    <t>2008</t>
  </si>
  <si>
    <t>2001</t>
  </si>
  <si>
    <t>2004</t>
  </si>
  <si>
    <t>2007</t>
  </si>
  <si>
    <t>July 11</t>
  </si>
  <si>
    <t>Montana Department of Environment Quality</t>
  </si>
  <si>
    <t>SI Metric</t>
  </si>
  <si>
    <t>4,6,7</t>
  </si>
  <si>
    <t>6</t>
  </si>
  <si>
    <t>General Data &amp; Dimensions - Model CA - British Imperial Units</t>
  </si>
  <si>
    <t>General Data</t>
  </si>
  <si>
    <t>US</t>
  </si>
  <si>
    <t>Global</t>
  </si>
  <si>
    <t>Montana</t>
  </si>
  <si>
    <t>Colstrip Energy Limited Partnership.  2008.  Administrative Amendment to Montana Air Quality Permit. Montana Department of Environment Quality.</t>
  </si>
  <si>
    <t>Pennsylvania Crusher.  2001.  Reversible Impactor. Pennsylvania Crusher.</t>
  </si>
  <si>
    <t>Pennsylvania Crusher.  2004.  Bradford Breaker.  Pennsylvania Crusher.</t>
  </si>
  <si>
    <t>Walker, Roger.  2007.  Density of Materials - Bulk Materials.  SI Metric.  http://www.simetric.co.uk/si_materials.htm (accessed February 25, 2009).</t>
  </si>
  <si>
    <t xml:space="preserve">Weight for secondary crusher from table "General Data &amp; Dimensions - Model CA - British Imperial Units", Machine Size 10-60.  Crushers manufactured from "heavy duty steel plate", page 4.  </t>
  </si>
  <si>
    <t>Weight for primary crusher from table on page 2, Size 14'x28".</t>
  </si>
  <si>
    <t>Coal Crusher Facility, Construction</t>
  </si>
  <si>
    <t>Total amount of materials used in the construction of a crushing facility and the coal crusher.</t>
  </si>
  <si>
    <t>Yes</t>
  </si>
  <si>
    <r>
      <t xml:space="preserve">Note: All inputs and outputs are normalized per the reference flow (e.g., per </t>
    </r>
    <r>
      <rPr>
        <b/>
        <sz val="10"/>
        <color indexed="8"/>
        <rFont val="Arial"/>
        <family val="2"/>
      </rPr>
      <t xml:space="preserve">pcs </t>
    </r>
    <r>
      <rPr>
        <sz val="10"/>
        <color indexed="8"/>
        <rFont val="Arial"/>
        <family val="2"/>
      </rPr>
      <t xml:space="preserve">of </t>
    </r>
    <r>
      <rPr>
        <b/>
        <sz val="10"/>
        <color indexed="8"/>
        <rFont val="Arial"/>
        <family val="2"/>
      </rPr>
      <t>Coal Crusher Facility, Construction</t>
    </r>
    <r>
      <rPr>
        <sz val="10"/>
        <color indexed="8"/>
        <rFont val="Arial"/>
        <family val="2"/>
      </rPr>
      <t>)</t>
    </r>
  </si>
  <si>
    <t>pcs</t>
  </si>
  <si>
    <t>Concrete, ready mixed 5-0</t>
  </si>
  <si>
    <t>Steel Plate</t>
  </si>
  <si>
    <t>1,5</t>
  </si>
  <si>
    <t>3,4</t>
  </si>
  <si>
    <t>[Technosphere]</t>
  </si>
  <si>
    <t>1,3,4,5</t>
  </si>
  <si>
    <t>Material amounts for construction</t>
  </si>
  <si>
    <t>Density for Portland cement. Archived link: https://web.archive.org/web/20150901182950/http://www.simetric.co.uk/si_materials.htm</t>
  </si>
  <si>
    <t>Steel_Plate</t>
  </si>
  <si>
    <t>kg/pcs</t>
  </si>
  <si>
    <t>CC_Construction</t>
  </si>
  <si>
    <t>pcs/pcs</t>
  </si>
  <si>
    <t>[kg/pcs] Kilogram of concrete per pieces of coal crusher facility (one coal crusher facility)</t>
  </si>
  <si>
    <t>[kg/pcs] Kilogram of rebar per pieces of coal crusher facility (one coal crusher facility)</t>
  </si>
  <si>
    <t>[kg/pcs] Kilogram of steel plate per pieces of coal crusher facility (one coal crusher facility)</t>
  </si>
  <si>
    <t>[pcs/pcs] Pieces of coal crusher facility per pieces of coal crusher facility (reference flow of one coal crusher facility)</t>
  </si>
  <si>
    <t>This unit process provides a summary of relevant input and output flows associated with the construction of a crushing facility that includes a coal crusher. Inputs include concrete, rebar, and steel plate. Outputs include one coal crusher facility.</t>
  </si>
  <si>
    <t>Abbreviations used throughout this DS: Pieces (pcs)</t>
  </si>
  <si>
    <t>This unit process is composed of this document and the file, Stage1_C_Coal_Crusher_Facility_Construction_2015.01.docx, which provides additional details regarding calculations, data quality, and references as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</si>
</sst>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00"/>
    <numFmt numFmtId="165" formatCode="0.000"/>
    <numFmt numFmtId="166" formatCode="0.000000"/>
  </numFmts>
  <fonts count="41"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9"/>
      <color indexed="81"/>
      <name val="Tahoma"/>
      <family val="2"/>
    </font>
    <font>
      <sz val="9"/>
      <color indexed="81"/>
      <name val="Tahoma"/>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8"/>
      <name val="Arial"/>
      <family val="2"/>
    </font>
    <font>
      <i/>
      <u/>
      <sz val="11"/>
      <color theme="1"/>
      <name val="Calibri"/>
      <family val="2"/>
      <scheme val="minor"/>
    </font>
    <font>
      <sz val="12"/>
      <color indexed="23"/>
      <name val="Arial"/>
      <family val="2"/>
    </font>
    <font>
      <b/>
      <sz val="5.5"/>
      <color indexed="8"/>
      <name val="Arial"/>
      <family val="2"/>
    </font>
    <font>
      <b/>
      <sz val="8"/>
      <color indexed="8"/>
      <name val="Arial"/>
      <family val="2"/>
    </font>
    <font>
      <sz val="8"/>
      <color indexed="8"/>
      <name val="Arial"/>
      <family val="2"/>
    </font>
    <font>
      <sz val="8"/>
      <name val="Arial"/>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44">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4">
    <xf numFmtId="0" fontId="0" fillId="0" borderId="0"/>
    <xf numFmtId="43" fontId="1" fillId="0" borderId="0" applyFont="0" applyFill="0" applyBorder="0" applyAlignment="0" applyProtection="0"/>
    <xf numFmtId="0" fontId="4" fillId="0" borderId="0"/>
    <xf numFmtId="0" fontId="24" fillId="0" borderId="0" applyNumberFormat="0" applyFill="0" applyBorder="0" applyAlignment="0" applyProtection="0">
      <alignment vertical="top"/>
      <protection locked="0"/>
    </xf>
  </cellStyleXfs>
  <cellXfs count="396">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7" fillId="5"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9" fillId="0" borderId="0" xfId="2" applyFont="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1" fontId="15" fillId="0" borderId="16" xfId="0" applyNumberFormat="1" applyFont="1" applyFill="1" applyBorder="1"/>
    <xf numFmtId="0" fontId="15" fillId="0" borderId="16" xfId="0" applyFont="1" applyBorder="1" applyProtection="1">
      <protection locked="0"/>
    </xf>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Border="1" applyAlignment="1">
      <alignment horizontal="left" vertical="top"/>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2" fontId="15"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xf numFmtId="0" fontId="15"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15" fillId="0" borderId="16" xfId="0" applyFont="1" applyBorder="1" applyAlignment="1">
      <alignment vertical="top"/>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6" fillId="0" borderId="0" xfId="2" applyFont="1"/>
    <xf numFmtId="0" fontId="16" fillId="2" borderId="0" xfId="2" applyFont="1" applyFill="1"/>
    <xf numFmtId="0" fontId="19"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4" fillId="6" borderId="34" xfId="2" applyFont="1" applyFill="1" applyBorder="1" applyAlignment="1">
      <alignment horizontal="right"/>
    </xf>
    <xf numFmtId="164" fontId="15" fillId="6" borderId="32" xfId="0" applyNumberFormat="1" applyFont="1" applyFill="1" applyBorder="1" applyAlignment="1">
      <alignment horizontal="right"/>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7" fillId="0" borderId="31" xfId="2" applyFont="1" applyBorder="1" applyProtection="1">
      <protection locked="0"/>
    </xf>
    <xf numFmtId="164" fontId="15" fillId="6" borderId="32" xfId="0" applyNumberFormat="1" applyFont="1" applyFill="1" applyBorder="1"/>
    <xf numFmtId="164" fontId="15" fillId="0" borderId="31" xfId="0" applyNumberFormat="1" applyFont="1" applyFill="1" applyBorder="1"/>
    <xf numFmtId="164" fontId="15" fillId="0" borderId="16" xfId="0" applyNumberFormat="1" applyFont="1" applyFill="1" applyBorder="1"/>
    <xf numFmtId="164" fontId="15" fillId="0" borderId="32" xfId="0" applyNumberFormat="1" applyFont="1" applyFill="1" applyBorder="1"/>
    <xf numFmtId="0" fontId="21" fillId="0" borderId="33" xfId="0" applyFont="1" applyBorder="1" applyProtection="1">
      <protection locked="0"/>
    </xf>
    <xf numFmtId="0" fontId="7" fillId="0" borderId="31" xfId="2" applyFont="1" applyFill="1" applyBorder="1" applyProtection="1">
      <protection locked="0"/>
    </xf>
    <xf numFmtId="2" fontId="15" fillId="6" borderId="32" xfId="0" applyNumberFormat="1" applyFont="1" applyFill="1" applyBorder="1"/>
    <xf numFmtId="2" fontId="15" fillId="0" borderId="31" xfId="0" applyNumberFormat="1" applyFont="1" applyFill="1" applyBorder="1"/>
    <xf numFmtId="2" fontId="15" fillId="0" borderId="16" xfId="0" applyNumberFormat="1" applyFont="1" applyFill="1" applyBorder="1"/>
    <xf numFmtId="2" fontId="15" fillId="0" borderId="32" xfId="0" applyNumberFormat="1" applyFont="1" applyFill="1" applyBorder="1"/>
    <xf numFmtId="0" fontId="15" fillId="0" borderId="33" xfId="0" applyFont="1" applyBorder="1" applyProtection="1">
      <protection locked="0"/>
    </xf>
    <xf numFmtId="0" fontId="4" fillId="0" borderId="31" xfId="2" applyFont="1" applyFill="1" applyBorder="1" applyProtection="1">
      <protection locked="0"/>
    </xf>
    <xf numFmtId="11" fontId="15" fillId="6" borderId="32" xfId="0" applyNumberFormat="1" applyFont="1" applyFill="1" applyBorder="1"/>
    <xf numFmtId="11" fontId="15" fillId="0" borderId="31" xfId="0" applyNumberFormat="1" applyFont="1" applyFill="1" applyBorder="1"/>
    <xf numFmtId="11" fontId="15" fillId="0" borderId="16" xfId="0" applyNumberFormat="1" applyFont="1" applyFill="1" applyBorder="1"/>
    <xf numFmtId="11" fontId="15" fillId="0" borderId="32" xfId="0" applyNumberFormat="1" applyFont="1" applyFill="1" applyBorder="1"/>
    <xf numFmtId="165" fontId="15" fillId="6" borderId="32" xfId="0" applyNumberFormat="1" applyFont="1" applyFill="1" applyBorder="1"/>
    <xf numFmtId="165" fontId="15" fillId="0" borderId="31" xfId="0" applyNumberFormat="1" applyFont="1" applyFill="1" applyBorder="1"/>
    <xf numFmtId="165" fontId="15" fillId="0" borderId="16" xfId="0" applyNumberFormat="1" applyFont="1" applyFill="1" applyBorder="1"/>
    <xf numFmtId="165" fontId="15" fillId="0" borderId="32" xfId="0" applyNumberFormat="1" applyFont="1" applyFill="1" applyBorder="1"/>
    <xf numFmtId="0" fontId="4" fillId="0" borderId="36" xfId="2" applyFont="1" applyFill="1" applyBorder="1" applyProtection="1">
      <protection locked="0"/>
    </xf>
    <xf numFmtId="165" fontId="15" fillId="6" borderId="37" xfId="0" applyNumberFormat="1" applyFont="1" applyFill="1" applyBorder="1"/>
    <xf numFmtId="165" fontId="15" fillId="0" borderId="36" xfId="0" applyNumberFormat="1" applyFont="1" applyFill="1" applyBorder="1"/>
    <xf numFmtId="165" fontId="15" fillId="0" borderId="38" xfId="0" applyNumberFormat="1" applyFont="1" applyFill="1" applyBorder="1"/>
    <xf numFmtId="165" fontId="15" fillId="0" borderId="37" xfId="0" applyNumberFormat="1" applyFont="1" applyFill="1" applyBorder="1"/>
    <xf numFmtId="0" fontId="15" fillId="0" borderId="39" xfId="0" applyFont="1" applyBorder="1" applyProtection="1">
      <protection locked="0"/>
    </xf>
    <xf numFmtId="0" fontId="22"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3"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5"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5"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24"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4"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5"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6" fillId="7" borderId="0" xfId="2" applyFont="1" applyFill="1"/>
    <xf numFmtId="0" fontId="4" fillId="7" borderId="0" xfId="2" applyFill="1"/>
    <xf numFmtId="0" fontId="6" fillId="10" borderId="42" xfId="2" applyFont="1" applyFill="1" applyBorder="1" applyAlignment="1">
      <alignment horizontal="center"/>
    </xf>
    <xf numFmtId="0" fontId="27" fillId="0" borderId="42" xfId="2" applyFont="1" applyBorder="1" applyAlignment="1">
      <alignment wrapText="1"/>
    </xf>
    <xf numFmtId="0" fontId="28"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7" fillId="0" borderId="0" xfId="2" applyFont="1" applyBorder="1" applyAlignment="1">
      <alignment wrapText="1"/>
    </xf>
    <xf numFmtId="0" fontId="26"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9" fillId="0" borderId="0" xfId="0" applyFont="1"/>
    <xf numFmtId="0" fontId="26" fillId="0" borderId="0" xfId="0" applyFont="1" applyFill="1" applyBorder="1" applyAlignment="1">
      <alignment horizontal="left"/>
    </xf>
    <xf numFmtId="0" fontId="30"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31" fillId="0" borderId="0" xfId="2" applyFont="1" applyFill="1" applyBorder="1"/>
    <xf numFmtId="0" fontId="15" fillId="6" borderId="0" xfId="2" applyFont="1" applyFill="1" applyBorder="1"/>
    <xf numFmtId="0" fontId="32" fillId="0" borderId="0" xfId="2" applyFont="1" applyFill="1" applyBorder="1" applyAlignment="1">
      <alignment horizontal="left"/>
    </xf>
    <xf numFmtId="0" fontId="32" fillId="0" borderId="0" xfId="2" applyFont="1" applyFill="1" applyBorder="1"/>
    <xf numFmtId="0" fontId="31" fillId="0" borderId="22" xfId="2" applyFont="1" applyFill="1" applyBorder="1"/>
    <xf numFmtId="0" fontId="15" fillId="0" borderId="0" xfId="2" applyFont="1" applyFill="1"/>
    <xf numFmtId="0" fontId="33" fillId="0" borderId="0" xfId="2" applyFont="1" applyFill="1"/>
    <xf numFmtId="0" fontId="15" fillId="0" borderId="0" xfId="2" applyFont="1" applyFill="1" applyAlignment="1">
      <alignment horizontal="left"/>
    </xf>
    <xf numFmtId="0" fontId="15" fillId="0" borderId="22" xfId="2" applyFont="1" applyFill="1" applyBorder="1"/>
    <xf numFmtId="0" fontId="32" fillId="0" borderId="9" xfId="2" applyFont="1" applyFill="1" applyBorder="1" applyAlignment="1">
      <alignment horizontal="left"/>
    </xf>
    <xf numFmtId="0" fontId="6" fillId="0" borderId="9" xfId="2" applyFont="1" applyFill="1" applyBorder="1"/>
    <xf numFmtId="0" fontId="15" fillId="0" borderId="9" xfId="2" applyFont="1" applyFill="1" applyBorder="1"/>
    <xf numFmtId="0" fontId="15" fillId="0" borderId="24" xfId="2" applyFont="1" applyFill="1" applyBorder="1"/>
    <xf numFmtId="0" fontId="15" fillId="0" borderId="22" xfId="0" applyFont="1" applyBorder="1"/>
    <xf numFmtId="0" fontId="32" fillId="0" borderId="0" xfId="0" applyFont="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4" fillId="0" borderId="0" xfId="3" applyFont="1" applyAlignment="1" applyProtection="1"/>
    <xf numFmtId="0" fontId="4" fillId="0" borderId="10" xfId="2" applyFont="1" applyFill="1" applyBorder="1" applyAlignment="1">
      <alignment horizontal="center" vertical="center" wrapText="1"/>
    </xf>
    <xf numFmtId="0" fontId="0" fillId="0" borderId="0" xfId="0" applyAlignment="1">
      <alignment horizontal="right"/>
    </xf>
    <xf numFmtId="3" fontId="0" fillId="0" borderId="0" xfId="0" applyNumberFormat="1"/>
    <xf numFmtId="3" fontId="0" fillId="0" borderId="0" xfId="0" applyNumberFormat="1" applyAlignment="1">
      <alignment horizontal="right"/>
    </xf>
    <xf numFmtId="0" fontId="35" fillId="0" borderId="0" xfId="0" applyFont="1"/>
    <xf numFmtId="0" fontId="0" fillId="0" borderId="0" xfId="0" applyBorder="1"/>
    <xf numFmtId="0" fontId="6" fillId="0" borderId="1" xfId="0" applyFont="1" applyBorder="1" applyAlignment="1"/>
    <xf numFmtId="0" fontId="6" fillId="0" borderId="10" xfId="0" applyFont="1" applyBorder="1" applyAlignment="1"/>
    <xf numFmtId="0" fontId="6" fillId="0" borderId="17" xfId="0" applyFont="1" applyBorder="1" applyAlignment="1"/>
    <xf numFmtId="0" fontId="0" fillId="0" borderId="16" xfId="0" applyBorder="1"/>
    <xf numFmtId="3" fontId="27" fillId="0" borderId="16" xfId="0" applyNumberFormat="1" applyFont="1" applyBorder="1" applyAlignment="1">
      <alignment horizontal="left"/>
    </xf>
    <xf numFmtId="0" fontId="40" fillId="0" borderId="19" xfId="0" applyFont="1" applyFill="1" applyBorder="1" applyAlignment="1"/>
    <xf numFmtId="0" fontId="40" fillId="0" borderId="20" xfId="0" applyFont="1" applyFill="1" applyBorder="1" applyAlignment="1"/>
    <xf numFmtId="0" fontId="0" fillId="0" borderId="21" xfId="0" applyBorder="1"/>
    <xf numFmtId="0" fontId="0" fillId="6" borderId="0" xfId="0" applyFill="1"/>
    <xf numFmtId="0" fontId="4" fillId="0" borderId="16" xfId="2" applyBorder="1" applyAlignment="1" applyProtection="1">
      <alignment horizontal="left" vertical="top" wrapText="1"/>
      <protection locked="0"/>
    </xf>
    <xf numFmtId="0" fontId="24" fillId="0" borderId="0" xfId="3" applyFill="1" applyAlignment="1" applyProtection="1">
      <alignment horizontal="left" vertical="top"/>
      <protection locked="0"/>
    </xf>
    <xf numFmtId="0" fontId="34" fillId="0" borderId="0" xfId="0" applyFont="1" applyAlignment="1">
      <alignment horizontal="center"/>
    </xf>
    <xf numFmtId="0" fontId="6" fillId="0" borderId="0" xfId="0" applyFont="1" applyAlignment="1">
      <alignment horizontal="center"/>
    </xf>
    <xf numFmtId="0" fontId="4" fillId="5" borderId="16" xfId="2" applyFont="1" applyFill="1" applyBorder="1" applyAlignment="1">
      <alignment horizontal="center"/>
    </xf>
    <xf numFmtId="0" fontId="15" fillId="0" borderId="16" xfId="0" applyFont="1" applyBorder="1" applyAlignment="1" applyProtection="1">
      <alignment horizontal="right"/>
      <protection locked="0"/>
    </xf>
    <xf numFmtId="0" fontId="24" fillId="0" borderId="0" xfId="3" applyAlignment="1" applyProtection="1">
      <alignment horizontal="center"/>
    </xf>
    <xf numFmtId="0" fontId="0" fillId="5" borderId="0" xfId="0" applyFill="1"/>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7" fillId="5" borderId="10" xfId="2" applyFont="1" applyFill="1" applyBorder="1" applyAlignment="1">
      <alignment horizontal="left" vertical="center" wrapText="1"/>
    </xf>
    <xf numFmtId="0" fontId="7" fillId="5" borderId="11" xfId="2" applyFont="1" applyFill="1" applyBorder="1" applyAlignment="1">
      <alignment horizontal="left" vertical="center" wrapText="1"/>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6" xfId="2" applyFont="1" applyFill="1" applyBorder="1" applyAlignment="1">
      <alignment horizontal="center"/>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4" fillId="9" borderId="16" xfId="2" applyFill="1" applyBorder="1" applyAlignment="1">
      <alignment horizontal="center" vertical="top" wrapText="1"/>
    </xf>
    <xf numFmtId="0" fontId="4" fillId="0" borderId="16" xfId="2" applyFont="1" applyFill="1" applyBorder="1" applyAlignment="1" applyProtection="1">
      <alignment horizontal="left" vertical="top" wrapText="1"/>
      <protection locked="0"/>
    </xf>
    <xf numFmtId="0" fontId="20"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9"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20" fillId="0" borderId="35" xfId="0" applyFont="1" applyFill="1" applyBorder="1" applyAlignment="1">
      <alignment horizontal="center"/>
    </xf>
    <xf numFmtId="0" fontId="20" fillId="0" borderId="10" xfId="0" applyFont="1" applyFill="1" applyBorder="1" applyAlignment="1">
      <alignment horizontal="center"/>
    </xf>
    <xf numFmtId="0" fontId="20" fillId="0" borderId="11" xfId="0" applyFont="1" applyFill="1" applyBorder="1" applyAlignment="1">
      <alignment horizontal="center"/>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7" fillId="0" borderId="2" xfId="2" applyFont="1" applyBorder="1" applyAlignment="1">
      <alignment wrapText="1"/>
    </xf>
    <xf numFmtId="0" fontId="27" fillId="0" borderId="4" xfId="2" applyFont="1" applyBorder="1" applyAlignment="1">
      <alignment wrapText="1"/>
    </xf>
    <xf numFmtId="0" fontId="27" fillId="0" borderId="3" xfId="2" applyFont="1" applyBorder="1" applyAlignment="1">
      <alignment wrapText="1"/>
    </xf>
    <xf numFmtId="0" fontId="28" fillId="0" borderId="2" xfId="2" applyFont="1" applyBorder="1" applyAlignment="1">
      <alignment wrapText="1"/>
    </xf>
    <xf numFmtId="0" fontId="28" fillId="0" borderId="4" xfId="2" applyFont="1" applyBorder="1" applyAlignment="1">
      <alignment wrapText="1"/>
    </xf>
    <xf numFmtId="0" fontId="28" fillId="0" borderId="2" xfId="2" applyFont="1" applyBorder="1"/>
    <xf numFmtId="0" fontId="28"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34" fillId="0" borderId="0" xfId="0" applyFont="1" applyAlignment="1">
      <alignment horizontal="center"/>
    </xf>
    <xf numFmtId="0" fontId="6" fillId="0" borderId="0" xfId="0" applyFont="1" applyAlignment="1">
      <alignment horizontal="center"/>
    </xf>
    <xf numFmtId="3" fontId="34" fillId="0" borderId="0" xfId="0" applyNumberFormat="1" applyFont="1" applyAlignment="1">
      <alignment horizontal="center"/>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4">
    <cellStyle name="Comma" xfId="1" builtinId="3"/>
    <cellStyle name="Hyperlink" xfId="3" builtinId="8"/>
    <cellStyle name="Normal" xfId="0" builtinId="0"/>
    <cellStyle name="Normal 2" xfId="2"/>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57250" y="7820025"/>
          <a:ext cx="873442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209550</xdr:colOff>
          <xdr:row>16</xdr:row>
          <xdr:rowOff>257175</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01706" y="2856380"/>
          <a:ext cx="13835013"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190500</xdr:colOff>
      <xdr:row>23</xdr:row>
      <xdr:rowOff>123825</xdr:rowOff>
    </xdr:from>
    <xdr:to>
      <xdr:col>6</xdr:col>
      <xdr:colOff>323149</xdr:colOff>
      <xdr:row>27</xdr:row>
      <xdr:rowOff>152995</xdr:rowOff>
    </xdr:to>
    <xdr:grpSp>
      <xdr:nvGrpSpPr>
        <xdr:cNvPr id="2" name="Legend">
          <a:extLst>
            <a:ext uri="{FF2B5EF4-FFF2-40B4-BE49-F238E27FC236}">
              <a16:creationId xmlns:a16="http://schemas.microsoft.com/office/drawing/2014/main" id="{00000000-0008-0000-0800-000002000000}"/>
            </a:ext>
          </a:extLst>
        </xdr:cNvPr>
        <xdr:cNvGrpSpPr/>
      </xdr:nvGrpSpPr>
      <xdr:grpSpPr>
        <a:xfrm>
          <a:off x="2019300" y="4505325"/>
          <a:ext cx="1961449" cy="791170"/>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6</xdr:col>
      <xdr:colOff>431800</xdr:colOff>
      <xdr:row>23</xdr:row>
      <xdr:rowOff>142875</xdr:rowOff>
    </xdr:from>
    <xdr:to>
      <xdr:col>10</xdr:col>
      <xdr:colOff>302295</xdr:colOff>
      <xdr:row>27</xdr:row>
      <xdr:rowOff>167997</xdr:rowOff>
    </xdr:to>
    <xdr:sp macro="" textlink="">
      <xdr:nvSpPr>
        <xdr:cNvPr id="10" name="Reference Flow">
          <a:extLst>
            <a:ext uri="{FF2B5EF4-FFF2-40B4-BE49-F238E27FC236}">
              <a16:creationId xmlns:a16="http://schemas.microsoft.com/office/drawing/2014/main" id="{00000000-0008-0000-0800-00000A000000}"/>
            </a:ext>
          </a:extLst>
        </xdr:cNvPr>
        <xdr:cNvSpPr/>
      </xdr:nvSpPr>
      <xdr:spPr>
        <a:xfrm>
          <a:off x="4546600" y="4305300"/>
          <a:ext cx="2613695" cy="749022"/>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Coal Crusher Facility, Construction [Insert]</a:t>
          </a:r>
          <a:endParaRPr lang="en-US" sz="1000" baseline="0">
            <a:solidFill>
              <a:schemeClr val="tx1"/>
            </a:solidFill>
            <a:latin typeface="Arial" pitchFamily="34" charset="0"/>
            <a:cs typeface="Arial" pitchFamily="34" charset="0"/>
          </a:endParaRPr>
        </a:p>
      </xdr:txBody>
    </xdr:sp>
    <xdr:clientData/>
  </xdr:twoCellAnchor>
  <xdr:twoCellAnchor>
    <xdr:from>
      <xdr:col>8</xdr:col>
      <xdr:colOff>353024</xdr:colOff>
      <xdr:row>19</xdr:row>
      <xdr:rowOff>33251</xdr:rowOff>
    </xdr:from>
    <xdr:to>
      <xdr:col>8</xdr:col>
      <xdr:colOff>367048</xdr:colOff>
      <xdr:row>23</xdr:row>
      <xdr:rowOff>142875</xdr:rowOff>
    </xdr:to>
    <xdr:cxnSp macro="">
      <xdr:nvCxnSpPr>
        <xdr:cNvPr id="11" name="Straight Arrow Connector Process">
          <a:extLst>
            <a:ext uri="{FF2B5EF4-FFF2-40B4-BE49-F238E27FC236}">
              <a16:creationId xmlns:a16="http://schemas.microsoft.com/office/drawing/2014/main" id="{00000000-0008-0000-0800-00000B000000}"/>
            </a:ext>
          </a:extLst>
        </xdr:cNvPr>
        <xdr:cNvCxnSpPr>
          <a:stCxn id="9" idx="2"/>
          <a:endCxn id="10" idx="0"/>
        </xdr:cNvCxnSpPr>
      </xdr:nvCxnSpPr>
      <xdr:spPr>
        <a:xfrm>
          <a:off x="5839424" y="3471776"/>
          <a:ext cx="14024" cy="833524"/>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238125</xdr:colOff>
      <xdr:row>3</xdr:row>
      <xdr:rowOff>58251</xdr:rowOff>
    </xdr:from>
    <xdr:to>
      <xdr:col>4</xdr:col>
      <xdr:colOff>683507</xdr:colOff>
      <xdr:row>6</xdr:row>
      <xdr:rowOff>179947</xdr:rowOff>
    </xdr:to>
    <xdr:sp macro="" textlink="">
      <xdr:nvSpPr>
        <xdr:cNvPr id="13" name="Upstream Emssion Data 1">
          <a:extLst>
            <a:ext uri="{FF2B5EF4-FFF2-40B4-BE49-F238E27FC236}">
              <a16:creationId xmlns:a16="http://schemas.microsoft.com/office/drawing/2014/main" id="{00000000-0008-0000-0800-00000D000000}"/>
            </a:ext>
          </a:extLst>
        </xdr:cNvPr>
        <xdr:cNvSpPr/>
      </xdr:nvSpPr>
      <xdr:spPr>
        <a:xfrm>
          <a:off x="1609725" y="601176"/>
          <a:ext cx="1816982" cy="664621"/>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Concrete, ready mixed 5-0</a:t>
          </a:r>
        </a:p>
      </xdr:txBody>
    </xdr:sp>
    <xdr:clientData/>
  </xdr:twoCellAnchor>
  <xdr:twoCellAnchor>
    <xdr:from>
      <xdr:col>4</xdr:col>
      <xdr:colOff>511500</xdr:colOff>
      <xdr:row>5</xdr:row>
      <xdr:rowOff>27128</xdr:rowOff>
    </xdr:from>
    <xdr:to>
      <xdr:col>6</xdr:col>
      <xdr:colOff>9525</xdr:colOff>
      <xdr:row>5</xdr:row>
      <xdr:rowOff>28612</xdr:rowOff>
    </xdr:to>
    <xdr:cxnSp macro="">
      <xdr:nvCxnSpPr>
        <xdr:cNvPr id="14" name="Straight Arrow Connector 1">
          <a:extLst>
            <a:ext uri="{FF2B5EF4-FFF2-40B4-BE49-F238E27FC236}">
              <a16:creationId xmlns:a16="http://schemas.microsoft.com/office/drawing/2014/main" id="{00000000-0008-0000-0800-00000E000000}"/>
            </a:ext>
          </a:extLst>
        </xdr:cNvPr>
        <xdr:cNvCxnSpPr>
          <a:stCxn id="13" idx="2"/>
          <a:endCxn id="12" idx="1"/>
        </xdr:cNvCxnSpPr>
      </xdr:nvCxnSpPr>
      <xdr:spPr>
        <a:xfrm flipV="1">
          <a:off x="3254700" y="932003"/>
          <a:ext cx="869625" cy="1484"/>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254000</xdr:colOff>
      <xdr:row>10</xdr:row>
      <xdr:rowOff>44535</xdr:rowOff>
    </xdr:from>
    <xdr:to>
      <xdr:col>5</xdr:col>
      <xdr:colOff>13582</xdr:colOff>
      <xdr:row>13</xdr:row>
      <xdr:rowOff>162148</xdr:rowOff>
    </xdr:to>
    <xdr:sp macro="" textlink="">
      <xdr:nvSpPr>
        <xdr:cNvPr id="16" name="Upstream Emssion Data 2">
          <a:extLst>
            <a:ext uri="{FF2B5EF4-FFF2-40B4-BE49-F238E27FC236}">
              <a16:creationId xmlns:a16="http://schemas.microsoft.com/office/drawing/2014/main" id="{00000000-0008-0000-0800-000010000000}"/>
            </a:ext>
          </a:extLst>
        </xdr:cNvPr>
        <xdr:cNvSpPr/>
      </xdr:nvSpPr>
      <xdr:spPr>
        <a:xfrm>
          <a:off x="1625600" y="1854285"/>
          <a:ext cx="1816982" cy="6605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Rebar</a:t>
          </a:r>
        </a:p>
      </xdr:txBody>
    </xdr:sp>
    <xdr:clientData/>
  </xdr:twoCellAnchor>
  <xdr:twoCellAnchor>
    <xdr:from>
      <xdr:col>4</xdr:col>
      <xdr:colOff>528431</xdr:colOff>
      <xdr:row>12</xdr:row>
      <xdr:rowOff>12854</xdr:rowOff>
    </xdr:from>
    <xdr:to>
      <xdr:col>6</xdr:col>
      <xdr:colOff>9525</xdr:colOff>
      <xdr:row>12</xdr:row>
      <xdr:rowOff>14709</xdr:rowOff>
    </xdr:to>
    <xdr:cxnSp macro="">
      <xdr:nvCxnSpPr>
        <xdr:cNvPr id="17" name="Straight Arrow Connector 2">
          <a:extLst>
            <a:ext uri="{FF2B5EF4-FFF2-40B4-BE49-F238E27FC236}">
              <a16:creationId xmlns:a16="http://schemas.microsoft.com/office/drawing/2014/main" id="{00000000-0008-0000-0800-000011000000}"/>
            </a:ext>
          </a:extLst>
        </xdr:cNvPr>
        <xdr:cNvCxnSpPr>
          <a:stCxn id="16" idx="2"/>
          <a:endCxn id="15" idx="1"/>
        </xdr:cNvCxnSpPr>
      </xdr:nvCxnSpPr>
      <xdr:spPr>
        <a:xfrm>
          <a:off x="3271631" y="2184554"/>
          <a:ext cx="852694" cy="1855"/>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xdr:row>
      <xdr:rowOff>123825</xdr:rowOff>
    </xdr:from>
    <xdr:to>
      <xdr:col>11</xdr:col>
      <xdr:colOff>19050</xdr:colOff>
      <xdr:row>22</xdr:row>
      <xdr:rowOff>95250</xdr:rowOff>
    </xdr:to>
    <xdr:grpSp>
      <xdr:nvGrpSpPr>
        <xdr:cNvPr id="21" name="Boundary Group">
          <a:extLst>
            <a:ext uri="{FF2B5EF4-FFF2-40B4-BE49-F238E27FC236}">
              <a16:creationId xmlns:a16="http://schemas.microsoft.com/office/drawing/2014/main" id="{00000000-0008-0000-0800-000015000000}"/>
            </a:ext>
          </a:extLst>
        </xdr:cNvPr>
        <xdr:cNvGrpSpPr/>
      </xdr:nvGrpSpPr>
      <xdr:grpSpPr>
        <a:xfrm>
          <a:off x="3667125" y="314325"/>
          <a:ext cx="3057525" cy="3971925"/>
          <a:chOff x="3556000" y="304800"/>
          <a:chExt cx="4148987" cy="2822849"/>
        </a:xfrm>
      </xdr:grpSpPr>
      <xdr:sp macro="" textlink="">
        <xdr:nvSpPr>
          <xdr:cNvPr id="8" name="Boundary Box">
            <a:extLst>
              <a:ext uri="{FF2B5EF4-FFF2-40B4-BE49-F238E27FC236}">
                <a16:creationId xmlns:a16="http://schemas.microsoft.com/office/drawing/2014/main" id="{00000000-0008-0000-0800-000008000000}"/>
              </a:ext>
            </a:extLst>
          </xdr:cNvPr>
          <xdr:cNvSpPr/>
        </xdr:nvSpPr>
        <xdr:spPr>
          <a:xfrm>
            <a:off x="3556000" y="304800"/>
            <a:ext cx="4148987" cy="2822849"/>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Arial" pitchFamily="34" charset="0"/>
                <a:ea typeface="+mn-ea"/>
                <a:cs typeface="Arial" pitchFamily="34" charset="0"/>
              </a:rPr>
              <a:t>Coal Crusher Facility, Construction: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18000" y="1066800"/>
            <a:ext cx="2614938" cy="160813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Total amount of materials used in the construction of a crushing facility and the coal crusher.</a:t>
            </a:r>
          </a:p>
        </xdr:txBody>
      </xdr:sp>
      <xdr:sp macro="" textlink="">
        <xdr:nvSpPr>
          <xdr:cNvPr id="12" name="Link 1">
            <a:extLst>
              <a:ext uri="{FF2B5EF4-FFF2-40B4-BE49-F238E27FC236}">
                <a16:creationId xmlns:a16="http://schemas.microsoft.com/office/drawing/2014/main" id="{00000000-0008-0000-0800-00000C000000}"/>
              </a:ext>
            </a:extLst>
          </xdr:cNvPr>
          <xdr:cNvSpPr/>
        </xdr:nvSpPr>
        <xdr:spPr>
          <a:xfrm>
            <a:off x="3556000" y="304800"/>
            <a:ext cx="12700" cy="93878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sp macro="" textlink="">
        <xdr:nvSpPr>
          <xdr:cNvPr id="15" name="Link 2">
            <a:extLst>
              <a:ext uri="{FF2B5EF4-FFF2-40B4-BE49-F238E27FC236}">
                <a16:creationId xmlns:a16="http://schemas.microsoft.com/office/drawing/2014/main" id="{00000000-0008-0000-0800-00000F000000}"/>
              </a:ext>
            </a:extLst>
          </xdr:cNvPr>
          <xdr:cNvSpPr/>
        </xdr:nvSpPr>
        <xdr:spPr>
          <a:xfrm>
            <a:off x="3556000" y="1243584"/>
            <a:ext cx="12700" cy="93878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sp macro="" textlink="">
        <xdr:nvSpPr>
          <xdr:cNvPr id="18" name="Link 3">
            <a:extLst>
              <a:ext uri="{FF2B5EF4-FFF2-40B4-BE49-F238E27FC236}">
                <a16:creationId xmlns:a16="http://schemas.microsoft.com/office/drawing/2014/main" id="{00000000-0008-0000-0800-000012000000}"/>
              </a:ext>
            </a:extLst>
          </xdr:cNvPr>
          <xdr:cNvSpPr/>
        </xdr:nvSpPr>
        <xdr:spPr>
          <a:xfrm>
            <a:off x="3556000" y="2182368"/>
            <a:ext cx="12700" cy="93878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2</xdr:col>
      <xdr:colOff>247650</xdr:colOff>
      <xdr:row>17</xdr:row>
      <xdr:rowOff>30819</xdr:rowOff>
    </xdr:from>
    <xdr:to>
      <xdr:col>5</xdr:col>
      <xdr:colOff>7232</xdr:colOff>
      <xdr:row>20</xdr:row>
      <xdr:rowOff>152514</xdr:rowOff>
    </xdr:to>
    <xdr:sp macro="" textlink="">
      <xdr:nvSpPr>
        <xdr:cNvPr id="19" name="Upstream Emssion Data 3">
          <a:extLst>
            <a:ext uri="{FF2B5EF4-FFF2-40B4-BE49-F238E27FC236}">
              <a16:creationId xmlns:a16="http://schemas.microsoft.com/office/drawing/2014/main" id="{00000000-0008-0000-0800-000013000000}"/>
            </a:ext>
          </a:extLst>
        </xdr:cNvPr>
        <xdr:cNvSpPr/>
      </xdr:nvSpPr>
      <xdr:spPr>
        <a:xfrm>
          <a:off x="1619250" y="3107394"/>
          <a:ext cx="1816982" cy="66462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Steel Plate</a:t>
          </a:r>
        </a:p>
      </xdr:txBody>
    </xdr:sp>
    <xdr:clientData/>
  </xdr:twoCellAnchor>
  <xdr:twoCellAnchor>
    <xdr:from>
      <xdr:col>4</xdr:col>
      <xdr:colOff>521025</xdr:colOff>
      <xdr:row>19</xdr:row>
      <xdr:rowOff>1179</xdr:rowOff>
    </xdr:from>
    <xdr:to>
      <xdr:col>6</xdr:col>
      <xdr:colOff>9525</xdr:colOff>
      <xdr:row>19</xdr:row>
      <xdr:rowOff>2290</xdr:rowOff>
    </xdr:to>
    <xdr:cxnSp macro="">
      <xdr:nvCxnSpPr>
        <xdr:cNvPr id="20" name="Straight Arrow Connector 3">
          <a:extLst>
            <a:ext uri="{FF2B5EF4-FFF2-40B4-BE49-F238E27FC236}">
              <a16:creationId xmlns:a16="http://schemas.microsoft.com/office/drawing/2014/main" id="{00000000-0008-0000-0800-000014000000}"/>
            </a:ext>
          </a:extLst>
        </xdr:cNvPr>
        <xdr:cNvCxnSpPr>
          <a:stCxn id="19" idx="2"/>
          <a:endCxn id="18" idx="1"/>
        </xdr:cNvCxnSpPr>
      </xdr:nvCxnSpPr>
      <xdr:spPr>
        <a:xfrm>
          <a:off x="3264225" y="3439704"/>
          <a:ext cx="860100" cy="1111"/>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imetric.co.uk/si_materials.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5"/>
  <sheetViews>
    <sheetView zoomScaleNormal="100" workbookViewId="0">
      <selection activeCell="P19" sqref="P19"/>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89" t="s">
        <v>0</v>
      </c>
      <c r="B1" s="289"/>
      <c r="C1" s="289"/>
      <c r="D1" s="289"/>
      <c r="E1" s="289"/>
      <c r="F1" s="289"/>
      <c r="G1" s="289"/>
      <c r="H1" s="289"/>
      <c r="I1" s="289"/>
      <c r="J1" s="289"/>
      <c r="K1" s="289"/>
      <c r="L1" s="289"/>
      <c r="M1" s="289"/>
      <c r="N1" s="289"/>
      <c r="O1" s="1"/>
    </row>
    <row r="2" spans="1:27" ht="21" thickBot="1" x14ac:dyDescent="0.35">
      <c r="A2" s="289" t="s">
        <v>1</v>
      </c>
      <c r="B2" s="289"/>
      <c r="C2" s="289"/>
      <c r="D2" s="289"/>
      <c r="E2" s="289"/>
      <c r="F2" s="289"/>
      <c r="G2" s="289"/>
      <c r="H2" s="289"/>
      <c r="I2" s="289"/>
      <c r="J2" s="289"/>
      <c r="K2" s="289"/>
      <c r="L2" s="289"/>
      <c r="M2" s="289"/>
      <c r="N2" s="289"/>
      <c r="O2" s="1"/>
    </row>
    <row r="3" spans="1:27" ht="12.75" customHeight="1" thickBot="1" x14ac:dyDescent="0.25">
      <c r="B3" s="2"/>
      <c r="C3" s="4" t="s">
        <v>2</v>
      </c>
      <c r="D3" s="5" t="str">
        <f>'Data Summary'!D4</f>
        <v>Coal Crusher Facility, Construction</v>
      </c>
      <c r="E3" s="6"/>
      <c r="F3" s="6"/>
      <c r="G3" s="6"/>
      <c r="H3" s="6"/>
      <c r="I3" s="6"/>
      <c r="J3" s="6"/>
      <c r="K3" s="6"/>
      <c r="L3" s="6"/>
      <c r="M3" s="7"/>
      <c r="N3" s="2"/>
      <c r="O3" s="2"/>
    </row>
    <row r="4" spans="1:27" ht="42.75" customHeight="1" thickBot="1" x14ac:dyDescent="0.25">
      <c r="B4" s="2"/>
      <c r="C4" s="4" t="s">
        <v>3</v>
      </c>
      <c r="D4" s="290" t="str">
        <f>'Data Summary'!D6</f>
        <v>Total amount of materials used in the construction of a crushing facility and the coal crusher.</v>
      </c>
      <c r="E4" s="291"/>
      <c r="F4" s="291"/>
      <c r="G4" s="291"/>
      <c r="H4" s="291"/>
      <c r="I4" s="291"/>
      <c r="J4" s="291"/>
      <c r="K4" s="291"/>
      <c r="L4" s="291"/>
      <c r="M4" s="292"/>
      <c r="N4" s="2"/>
      <c r="O4" s="2"/>
    </row>
    <row r="5" spans="1:27" ht="39" customHeight="1" thickBot="1" x14ac:dyDescent="0.25">
      <c r="B5" s="2"/>
      <c r="C5" s="4" t="s">
        <v>4</v>
      </c>
      <c r="D5" s="293" t="s">
        <v>468</v>
      </c>
      <c r="E5" s="294"/>
      <c r="F5" s="294"/>
      <c r="G5" s="294"/>
      <c r="H5" s="294"/>
      <c r="I5" s="294"/>
      <c r="J5" s="294"/>
      <c r="K5" s="294"/>
      <c r="L5" s="294"/>
      <c r="M5" s="295"/>
      <c r="N5" s="2"/>
      <c r="O5" s="2"/>
    </row>
    <row r="6" spans="1:27" ht="56.25" customHeight="1" thickBot="1" x14ac:dyDescent="0.25">
      <c r="B6" s="2"/>
      <c r="C6" s="8" t="s">
        <v>5</v>
      </c>
      <c r="D6" s="293" t="s">
        <v>6</v>
      </c>
      <c r="E6" s="294"/>
      <c r="F6" s="294"/>
      <c r="G6" s="294"/>
      <c r="H6" s="294"/>
      <c r="I6" s="294"/>
      <c r="J6" s="294"/>
      <c r="K6" s="294"/>
      <c r="L6" s="294"/>
      <c r="M6" s="295"/>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83" t="s">
        <v>10</v>
      </c>
      <c r="C9" s="10" t="s">
        <v>11</v>
      </c>
      <c r="D9" s="285" t="s">
        <v>12</v>
      </c>
      <c r="E9" s="285"/>
      <c r="F9" s="285"/>
      <c r="G9" s="285"/>
      <c r="H9" s="285"/>
      <c r="I9" s="285"/>
      <c r="J9" s="285"/>
      <c r="K9" s="285"/>
      <c r="L9" s="285"/>
      <c r="M9" s="286"/>
      <c r="N9" s="2"/>
      <c r="O9" s="2"/>
      <c r="P9" s="2"/>
      <c r="Q9" s="2"/>
      <c r="R9" s="2"/>
      <c r="S9" s="2"/>
      <c r="T9" s="2"/>
      <c r="U9" s="2"/>
      <c r="V9" s="2"/>
      <c r="W9" s="2"/>
      <c r="X9" s="2"/>
      <c r="Y9" s="2"/>
      <c r="Z9" s="2"/>
      <c r="AA9" s="2"/>
    </row>
    <row r="10" spans="1:27" s="11" customFormat="1" ht="15" customHeight="1" x14ac:dyDescent="0.2">
      <c r="A10" s="2"/>
      <c r="B10" s="284"/>
      <c r="C10" s="12" t="s">
        <v>13</v>
      </c>
      <c r="D10" s="287" t="s">
        <v>14</v>
      </c>
      <c r="E10" s="287"/>
      <c r="F10" s="287"/>
      <c r="G10" s="287"/>
      <c r="H10" s="287"/>
      <c r="I10" s="287"/>
      <c r="J10" s="287"/>
      <c r="K10" s="287"/>
      <c r="L10" s="287"/>
      <c r="M10" s="288"/>
      <c r="N10" s="2"/>
      <c r="O10" s="2"/>
      <c r="P10" s="2"/>
      <c r="Q10" s="2"/>
      <c r="R10" s="2"/>
      <c r="S10" s="2"/>
      <c r="T10" s="2"/>
      <c r="U10" s="2"/>
      <c r="V10" s="2"/>
      <c r="W10" s="2"/>
      <c r="X10" s="2"/>
      <c r="Y10" s="2"/>
      <c r="Z10" s="2"/>
      <c r="AA10" s="2"/>
    </row>
    <row r="11" spans="1:27" s="11" customFormat="1" ht="15" customHeight="1" x14ac:dyDescent="0.2">
      <c r="A11" s="2"/>
      <c r="B11" s="284"/>
      <c r="C11" s="12" t="s">
        <v>15</v>
      </c>
      <c r="D11" s="287" t="s">
        <v>16</v>
      </c>
      <c r="E11" s="287"/>
      <c r="F11" s="287"/>
      <c r="G11" s="287"/>
      <c r="H11" s="287"/>
      <c r="I11" s="287"/>
      <c r="J11" s="287"/>
      <c r="K11" s="287"/>
      <c r="L11" s="287"/>
      <c r="M11" s="288"/>
      <c r="N11" s="2"/>
      <c r="O11" s="2"/>
      <c r="P11" s="2"/>
      <c r="Q11" s="2"/>
      <c r="R11" s="2"/>
      <c r="S11" s="2"/>
      <c r="T11" s="2"/>
      <c r="U11" s="2"/>
      <c r="V11" s="2"/>
      <c r="W11" s="2"/>
      <c r="X11" s="2"/>
      <c r="Y11" s="2"/>
      <c r="Z11" s="2"/>
      <c r="AA11" s="2"/>
    </row>
    <row r="12" spans="1:27" s="11" customFormat="1" ht="15" customHeight="1" x14ac:dyDescent="0.2">
      <c r="A12" s="2"/>
      <c r="B12" s="284"/>
      <c r="C12" s="12" t="s">
        <v>17</v>
      </c>
      <c r="D12" s="287" t="s">
        <v>18</v>
      </c>
      <c r="E12" s="287"/>
      <c r="F12" s="287"/>
      <c r="G12" s="287"/>
      <c r="H12" s="287"/>
      <c r="I12" s="287"/>
      <c r="J12" s="287"/>
      <c r="K12" s="287"/>
      <c r="L12" s="287"/>
      <c r="M12" s="288"/>
      <c r="N12" s="2"/>
      <c r="O12" s="2"/>
      <c r="P12" s="2"/>
      <c r="Q12" s="2"/>
      <c r="R12" s="2"/>
      <c r="S12" s="2"/>
      <c r="T12" s="2"/>
      <c r="U12" s="2"/>
      <c r="V12" s="2"/>
      <c r="W12" s="2"/>
      <c r="X12" s="2"/>
      <c r="Y12" s="2"/>
      <c r="Z12" s="2"/>
      <c r="AA12" s="2"/>
    </row>
    <row r="13" spans="1:27" ht="15" customHeight="1" x14ac:dyDescent="0.2">
      <c r="B13" s="298" t="s">
        <v>19</v>
      </c>
      <c r="C13" s="13" t="s">
        <v>19</v>
      </c>
      <c r="D13" s="300" t="s">
        <v>456</v>
      </c>
      <c r="E13" s="300"/>
      <c r="F13" s="300"/>
      <c r="G13" s="300"/>
      <c r="H13" s="300"/>
      <c r="I13" s="300"/>
      <c r="J13" s="300"/>
      <c r="K13" s="300"/>
      <c r="L13" s="300"/>
      <c r="M13" s="301"/>
      <c r="N13" s="2"/>
      <c r="O13" s="2"/>
    </row>
    <row r="14" spans="1:27" ht="15" customHeight="1" x14ac:dyDescent="0.2">
      <c r="B14" s="298"/>
      <c r="C14" s="14" t="s">
        <v>20</v>
      </c>
      <c r="D14" s="302" t="s">
        <v>21</v>
      </c>
      <c r="E14" s="302"/>
      <c r="F14" s="302"/>
      <c r="G14" s="302"/>
      <c r="H14" s="302"/>
      <c r="I14" s="302"/>
      <c r="J14" s="302"/>
      <c r="K14" s="302"/>
      <c r="L14" s="302"/>
      <c r="M14" s="303"/>
      <c r="N14" s="2"/>
      <c r="O14" s="2"/>
    </row>
    <row r="15" spans="1:27" ht="15" customHeight="1" x14ac:dyDescent="0.2">
      <c r="B15" s="298"/>
      <c r="C15" s="15" t="s">
        <v>22</v>
      </c>
      <c r="D15" s="302" t="s">
        <v>22</v>
      </c>
      <c r="E15" s="302"/>
      <c r="F15" s="302"/>
      <c r="G15" s="302"/>
      <c r="H15" s="302"/>
      <c r="I15" s="302"/>
      <c r="J15" s="302"/>
      <c r="K15" s="302"/>
      <c r="L15" s="302"/>
      <c r="M15" s="303"/>
      <c r="N15" s="2"/>
      <c r="O15" s="2"/>
    </row>
    <row r="16" spans="1:27" ht="15" customHeight="1" thickBot="1" x14ac:dyDescent="0.25">
      <c r="B16" s="299"/>
      <c r="C16" s="16"/>
      <c r="D16" s="304"/>
      <c r="E16" s="304"/>
      <c r="F16" s="304"/>
      <c r="G16" s="304"/>
      <c r="H16" s="304"/>
      <c r="I16" s="304"/>
      <c r="J16" s="304"/>
      <c r="K16" s="304"/>
      <c r="L16" s="304"/>
      <c r="M16" s="305"/>
      <c r="N16" s="2"/>
      <c r="O16" s="2"/>
    </row>
    <row r="17" spans="2:16" x14ac:dyDescent="0.2">
      <c r="B17" s="9"/>
      <c r="C17" s="9"/>
      <c r="D17" s="9"/>
      <c r="E17" s="9"/>
      <c r="F17" s="9"/>
      <c r="G17" s="9"/>
      <c r="H17" s="9"/>
      <c r="I17" s="9"/>
      <c r="J17" s="9"/>
      <c r="K17" s="9"/>
      <c r="L17" s="9"/>
      <c r="M17" s="9"/>
      <c r="N17" s="2"/>
      <c r="O17" s="2"/>
    </row>
    <row r="18" spans="2:16" x14ac:dyDescent="0.2">
      <c r="B18" s="9" t="s">
        <v>23</v>
      </c>
      <c r="C18" s="9"/>
      <c r="D18" s="9"/>
      <c r="E18" s="9"/>
      <c r="F18" s="9"/>
      <c r="G18" s="9"/>
      <c r="H18" s="9"/>
      <c r="I18" s="9"/>
      <c r="J18" s="9"/>
      <c r="K18" s="9"/>
      <c r="L18" s="9"/>
      <c r="M18" s="9"/>
      <c r="N18" s="2"/>
      <c r="O18" s="2"/>
    </row>
    <row r="19" spans="2:16" x14ac:dyDescent="0.2">
      <c r="B19" s="9"/>
      <c r="C19" s="17">
        <v>42248</v>
      </c>
      <c r="D19" s="9"/>
      <c r="E19" s="9"/>
      <c r="F19" s="9"/>
      <c r="G19" s="9"/>
      <c r="H19" s="9"/>
      <c r="I19" s="9"/>
      <c r="J19" s="9"/>
      <c r="K19" s="9"/>
      <c r="L19" s="9"/>
      <c r="M19" s="9"/>
      <c r="N19" s="2"/>
      <c r="O19" s="2"/>
    </row>
    <row r="20" spans="2:16" x14ac:dyDescent="0.2">
      <c r="B20" s="9" t="s">
        <v>24</v>
      </c>
      <c r="C20" s="9"/>
      <c r="D20" s="9"/>
      <c r="E20" s="9"/>
      <c r="F20" s="9"/>
      <c r="G20" s="9"/>
      <c r="H20" s="9"/>
      <c r="I20" s="9"/>
      <c r="J20" s="9"/>
      <c r="K20" s="9"/>
      <c r="L20" s="9"/>
      <c r="M20" s="9"/>
      <c r="N20" s="2"/>
      <c r="O20" s="2"/>
    </row>
    <row r="21" spans="2:16" x14ac:dyDescent="0.2">
      <c r="B21" s="9"/>
      <c r="C21" s="18" t="s">
        <v>25</v>
      </c>
      <c r="D21" s="9"/>
      <c r="E21" s="9"/>
      <c r="F21" s="9"/>
      <c r="G21" s="9"/>
      <c r="H21" s="9"/>
      <c r="I21" s="9"/>
      <c r="J21" s="9"/>
      <c r="K21" s="9"/>
      <c r="L21" s="9"/>
      <c r="M21" s="9"/>
      <c r="N21" s="2"/>
      <c r="O21" s="2"/>
    </row>
    <row r="22" spans="2:16" x14ac:dyDescent="0.2">
      <c r="B22" s="9" t="s">
        <v>26</v>
      </c>
      <c r="C22" s="18"/>
      <c r="D22" s="9"/>
      <c r="E22" s="9"/>
      <c r="F22" s="9"/>
      <c r="G22" s="9"/>
      <c r="H22" s="9"/>
      <c r="I22" s="9"/>
      <c r="J22" s="9"/>
      <c r="K22" s="9"/>
      <c r="L22" s="9"/>
      <c r="M22" s="9"/>
      <c r="N22" s="2"/>
      <c r="O22" s="2"/>
    </row>
    <row r="23" spans="2:16" x14ac:dyDescent="0.2">
      <c r="B23" s="9"/>
      <c r="C23" s="18" t="s">
        <v>27</v>
      </c>
      <c r="D23" s="9"/>
      <c r="E23" s="9"/>
      <c r="F23" s="9"/>
      <c r="G23" s="9"/>
      <c r="H23" s="9"/>
      <c r="I23" s="9"/>
      <c r="J23" s="9"/>
      <c r="K23" s="9"/>
      <c r="L23" s="9"/>
      <c r="M23" s="9"/>
      <c r="N23" s="2"/>
      <c r="O23" s="2"/>
    </row>
    <row r="24" spans="2:16" x14ac:dyDescent="0.2">
      <c r="B24" s="9" t="s">
        <v>28</v>
      </c>
      <c r="C24" s="9"/>
      <c r="D24" s="9"/>
      <c r="E24" s="9"/>
      <c r="F24" s="9"/>
      <c r="G24" s="9"/>
      <c r="H24" s="9"/>
      <c r="I24" s="9"/>
      <c r="J24" s="9"/>
      <c r="K24" s="9"/>
      <c r="L24" s="9"/>
      <c r="M24" s="9"/>
      <c r="N24" s="2"/>
      <c r="O24" s="2"/>
    </row>
    <row r="25" spans="2:16" ht="38.25" customHeight="1" x14ac:dyDescent="0.2">
      <c r="B25" s="9"/>
      <c r="C25" s="296" t="str">
        <f>"This document should be cited as: NETL (2015). NETL Life Cycle Inventory Data – Unit Process: "&amp;D3&amp;". U.S. Department of Energy, National Energy Technology Laboratory. Last Updated: September 2015 (version 01). www.netl.doe.gov/LCA (http://www.netl.doe.gov/LCA)"</f>
        <v>This document should be cited as: NETL (2015). NETL Life Cycle Inventory Data – Unit Process: Coal Crusher Facility, Construction. U.S. Department of Energy, National Energy Technology Laboratory. Last Updated: September 2015 (version 01). www.netl.doe.gov/LCA (http://www.netl.doe.gov/LCA)</v>
      </c>
      <c r="D25" s="296"/>
      <c r="E25" s="296"/>
      <c r="F25" s="296"/>
      <c r="G25" s="296"/>
      <c r="H25" s="296"/>
      <c r="I25" s="296"/>
      <c r="J25" s="296"/>
      <c r="K25" s="296"/>
      <c r="L25" s="296"/>
      <c r="M25" s="296"/>
      <c r="N25" s="2"/>
      <c r="O25" s="2"/>
    </row>
    <row r="26" spans="2:16" x14ac:dyDescent="0.2">
      <c r="B26" s="9" t="s">
        <v>29</v>
      </c>
      <c r="C26" s="9"/>
      <c r="D26" s="9"/>
      <c r="E26" s="9"/>
      <c r="F26" s="9"/>
      <c r="G26" s="18"/>
      <c r="H26" s="18"/>
      <c r="I26" s="18"/>
      <c r="J26" s="18"/>
      <c r="K26" s="18"/>
      <c r="L26" s="18"/>
      <c r="M26" s="18"/>
      <c r="N26" s="2"/>
      <c r="O26" s="2"/>
    </row>
    <row r="27" spans="2:16" x14ac:dyDescent="0.2">
      <c r="B27" s="18"/>
      <c r="C27" s="18" t="s">
        <v>30</v>
      </c>
      <c r="D27" s="18"/>
      <c r="E27" s="19" t="s">
        <v>31</v>
      </c>
      <c r="F27" s="20"/>
      <c r="G27" s="18" t="s">
        <v>32</v>
      </c>
      <c r="H27" s="18"/>
      <c r="I27" s="18"/>
      <c r="J27" s="18"/>
      <c r="K27" s="18"/>
      <c r="L27" s="18"/>
      <c r="M27" s="18"/>
      <c r="N27" s="2"/>
      <c r="O27" s="2"/>
      <c r="P27" s="18"/>
    </row>
    <row r="28" spans="2:16" x14ac:dyDescent="0.2">
      <c r="B28" s="18"/>
      <c r="C28" s="18" t="s">
        <v>33</v>
      </c>
      <c r="D28" s="18"/>
      <c r="E28" s="18"/>
      <c r="F28" s="18"/>
      <c r="G28" s="18"/>
      <c r="H28" s="18"/>
      <c r="I28" s="18"/>
      <c r="J28" s="18"/>
      <c r="K28" s="18"/>
      <c r="L28" s="18"/>
      <c r="M28" s="18"/>
      <c r="N28" s="2"/>
      <c r="O28" s="2"/>
      <c r="P28" s="18"/>
    </row>
    <row r="29" spans="2:16" x14ac:dyDescent="0.2">
      <c r="B29" s="18"/>
      <c r="C29" s="18" t="s">
        <v>34</v>
      </c>
      <c r="D29" s="18"/>
      <c r="E29" s="18"/>
      <c r="F29" s="18"/>
      <c r="G29" s="18"/>
      <c r="H29" s="18"/>
      <c r="I29" s="18"/>
      <c r="J29" s="18"/>
      <c r="K29" s="18"/>
      <c r="L29" s="18"/>
      <c r="M29" s="18"/>
      <c r="N29" s="18"/>
      <c r="O29" s="18"/>
      <c r="P29" s="18"/>
    </row>
    <row r="30" spans="2:16" x14ac:dyDescent="0.2">
      <c r="B30" s="18"/>
      <c r="C30" s="297" t="s">
        <v>467</v>
      </c>
      <c r="D30" s="297"/>
      <c r="E30" s="297"/>
      <c r="F30" s="297"/>
      <c r="G30" s="297"/>
      <c r="H30" s="297"/>
      <c r="I30" s="297"/>
      <c r="J30" s="297"/>
      <c r="K30" s="297"/>
      <c r="L30" s="297"/>
      <c r="M30" s="297"/>
      <c r="N30" s="18"/>
      <c r="O30" s="18"/>
      <c r="P30" s="18"/>
    </row>
    <row r="31" spans="2:16" x14ac:dyDescent="0.2">
      <c r="B31" s="18"/>
      <c r="C31" s="18"/>
      <c r="D31" s="18"/>
      <c r="E31" s="18"/>
      <c r="F31" s="18"/>
      <c r="G31" s="18"/>
      <c r="H31" s="18"/>
      <c r="I31" s="18"/>
      <c r="J31" s="18"/>
      <c r="K31" s="18"/>
      <c r="L31" s="18"/>
      <c r="M31" s="18"/>
      <c r="N31" s="18"/>
      <c r="O31" s="18"/>
    </row>
    <row r="32" spans="2:16" x14ac:dyDescent="0.2">
      <c r="B32" s="9" t="s">
        <v>35</v>
      </c>
      <c r="C32" s="18"/>
      <c r="D32" s="18"/>
      <c r="E32" s="18"/>
      <c r="F32" s="18"/>
      <c r="G32" s="18"/>
      <c r="H32" s="18"/>
      <c r="I32" s="18"/>
      <c r="J32" s="18"/>
      <c r="K32" s="18"/>
      <c r="L32" s="18"/>
      <c r="M32" s="18"/>
      <c r="N32" s="18"/>
      <c r="O32" s="18"/>
    </row>
    <row r="33" spans="2:15" x14ac:dyDescent="0.2">
      <c r="B33" s="18"/>
      <c r="C33" s="18"/>
      <c r="D33" s="18"/>
      <c r="E33" s="18"/>
      <c r="F33" s="18"/>
      <c r="G33" s="18"/>
      <c r="H33" s="18"/>
      <c r="I33" s="18"/>
      <c r="J33" s="18"/>
      <c r="K33" s="18"/>
      <c r="L33" s="18"/>
      <c r="M33" s="18"/>
      <c r="N33" s="18"/>
      <c r="O33" s="18"/>
    </row>
    <row r="34" spans="2:15" x14ac:dyDescent="0.2">
      <c r="B34" s="18"/>
      <c r="C34" s="18"/>
      <c r="D34" s="18"/>
      <c r="E34" s="18"/>
      <c r="F34" s="18"/>
      <c r="G34" s="18"/>
      <c r="H34" s="18"/>
      <c r="I34" s="18"/>
      <c r="J34" s="18"/>
      <c r="K34" s="18"/>
      <c r="L34" s="18"/>
      <c r="M34" s="18"/>
      <c r="N34" s="18"/>
      <c r="O34" s="18"/>
    </row>
    <row r="35" spans="2:15" x14ac:dyDescent="0.2">
      <c r="B35" s="18"/>
      <c r="C35" s="18"/>
      <c r="D35" s="18"/>
      <c r="E35" s="18"/>
      <c r="F35" s="18"/>
      <c r="G35" s="18"/>
      <c r="H35" s="18"/>
      <c r="I35" s="18"/>
      <c r="J35" s="18"/>
      <c r="K35" s="18"/>
      <c r="L35" s="18"/>
      <c r="M35" s="18"/>
      <c r="N35" s="18"/>
      <c r="O35" s="18"/>
    </row>
    <row r="36" spans="2:15" x14ac:dyDescent="0.2">
      <c r="B36" s="18"/>
      <c r="C36" s="18"/>
      <c r="D36" s="18"/>
      <c r="E36" s="18"/>
      <c r="F36" s="18"/>
      <c r="G36" s="18"/>
      <c r="H36" s="18"/>
      <c r="I36" s="18"/>
      <c r="J36" s="18"/>
      <c r="K36" s="18"/>
      <c r="L36" s="18"/>
      <c r="M36" s="18"/>
      <c r="N36" s="18"/>
      <c r="O36" s="18"/>
    </row>
    <row r="37" spans="2:15" x14ac:dyDescent="0.2">
      <c r="B37" s="18"/>
      <c r="C37" s="18"/>
      <c r="D37" s="18"/>
      <c r="E37" s="18"/>
      <c r="F37" s="18"/>
      <c r="G37" s="18"/>
      <c r="H37" s="18"/>
      <c r="I37" s="18"/>
      <c r="J37" s="18"/>
      <c r="K37" s="18"/>
      <c r="L37" s="18"/>
      <c r="M37" s="18"/>
      <c r="N37" s="18"/>
      <c r="O37" s="18"/>
    </row>
    <row r="38" spans="2:15" x14ac:dyDescent="0.2">
      <c r="B38" s="18"/>
      <c r="C38" s="18"/>
      <c r="D38" s="18"/>
      <c r="E38" s="18"/>
      <c r="F38" s="18"/>
      <c r="G38" s="18"/>
      <c r="H38" s="18"/>
      <c r="I38" s="18"/>
      <c r="J38" s="18"/>
      <c r="K38" s="18"/>
      <c r="L38" s="18"/>
      <c r="M38" s="18"/>
      <c r="N38" s="18"/>
      <c r="O38" s="18"/>
    </row>
    <row r="39" spans="2:15" x14ac:dyDescent="0.2">
      <c r="B39" s="18"/>
      <c r="C39" s="18"/>
      <c r="D39" s="18"/>
      <c r="E39" s="18"/>
      <c r="F39" s="18"/>
      <c r="G39" s="18"/>
      <c r="H39" s="18"/>
      <c r="I39" s="18"/>
      <c r="J39" s="18"/>
      <c r="K39" s="18"/>
      <c r="L39" s="18"/>
      <c r="M39" s="18"/>
      <c r="N39" s="18"/>
      <c r="O39" s="18"/>
    </row>
    <row r="40" spans="2:15" x14ac:dyDescent="0.2">
      <c r="B40" s="18"/>
      <c r="C40" s="18"/>
      <c r="D40" s="18"/>
      <c r="E40" s="18"/>
      <c r="F40" s="18"/>
      <c r="G40" s="18"/>
      <c r="H40" s="18"/>
      <c r="I40" s="18"/>
      <c r="J40" s="18"/>
      <c r="K40" s="18"/>
      <c r="L40" s="18"/>
      <c r="M40" s="18"/>
      <c r="N40" s="18"/>
      <c r="O40" s="18"/>
    </row>
    <row r="41" spans="2:15" x14ac:dyDescent="0.2">
      <c r="B41" s="18"/>
      <c r="C41" s="18"/>
      <c r="D41" s="18"/>
      <c r="E41" s="18"/>
      <c r="F41" s="18"/>
      <c r="G41" s="18"/>
      <c r="H41" s="18"/>
      <c r="I41" s="18"/>
      <c r="J41" s="18"/>
      <c r="K41" s="18"/>
      <c r="L41" s="18"/>
      <c r="M41" s="18"/>
      <c r="N41" s="18"/>
      <c r="O41" s="18"/>
    </row>
    <row r="42" spans="2:15" x14ac:dyDescent="0.2">
      <c r="B42" s="18"/>
      <c r="C42" s="18"/>
      <c r="D42" s="18"/>
      <c r="E42" s="18"/>
      <c r="F42" s="18"/>
      <c r="G42" s="18"/>
      <c r="H42" s="18"/>
      <c r="I42" s="18"/>
      <c r="J42" s="18"/>
      <c r="K42" s="18"/>
      <c r="L42" s="18"/>
      <c r="M42" s="18"/>
      <c r="N42" s="18"/>
      <c r="O42" s="18"/>
    </row>
    <row r="43" spans="2:15" x14ac:dyDescent="0.2">
      <c r="B43" s="18"/>
      <c r="C43" s="18"/>
      <c r="D43" s="18"/>
      <c r="E43" s="18"/>
      <c r="F43" s="18"/>
      <c r="G43" s="18"/>
      <c r="H43" s="18"/>
      <c r="I43" s="18"/>
      <c r="J43" s="18"/>
      <c r="K43" s="18"/>
      <c r="L43" s="18"/>
      <c r="M43" s="18"/>
      <c r="N43" s="18"/>
      <c r="O43" s="18"/>
    </row>
    <row r="44" spans="2:15" x14ac:dyDescent="0.2">
      <c r="B44" s="18"/>
      <c r="C44" s="18"/>
      <c r="D44" s="18"/>
      <c r="E44" s="18"/>
      <c r="F44" s="18"/>
      <c r="G44" s="18"/>
      <c r="H44" s="18"/>
      <c r="I44" s="18"/>
      <c r="J44" s="18"/>
      <c r="K44" s="18"/>
      <c r="L44" s="18"/>
      <c r="M44" s="18"/>
      <c r="N44" s="18"/>
      <c r="O44" s="18"/>
    </row>
    <row r="45" spans="2:15" x14ac:dyDescent="0.2">
      <c r="B45" s="18"/>
      <c r="C45" s="18"/>
      <c r="D45" s="18"/>
      <c r="E45" s="18"/>
      <c r="F45" s="18"/>
      <c r="G45" s="18"/>
      <c r="H45" s="18"/>
      <c r="I45" s="18"/>
      <c r="J45" s="18"/>
      <c r="K45" s="18"/>
      <c r="L45" s="18"/>
      <c r="M45" s="18"/>
      <c r="N45" s="18"/>
      <c r="O45" s="18"/>
    </row>
    <row r="46" spans="2:15" x14ac:dyDescent="0.2">
      <c r="B46" s="18"/>
      <c r="C46" s="18"/>
      <c r="D46" s="18"/>
      <c r="E46" s="18"/>
      <c r="F46" s="18"/>
      <c r="G46" s="18"/>
      <c r="H46" s="18"/>
      <c r="I46" s="18"/>
      <c r="J46" s="18"/>
      <c r="K46" s="18"/>
      <c r="L46" s="18"/>
      <c r="M46" s="18"/>
      <c r="N46" s="18"/>
      <c r="O46" s="18"/>
    </row>
    <row r="47" spans="2:15" x14ac:dyDescent="0.2">
      <c r="B47" s="18"/>
      <c r="C47" s="18"/>
      <c r="D47" s="18"/>
      <c r="E47" s="18"/>
      <c r="F47" s="18"/>
      <c r="G47" s="18"/>
      <c r="H47" s="18"/>
      <c r="I47" s="18"/>
      <c r="J47" s="18"/>
      <c r="K47" s="18"/>
      <c r="L47" s="18"/>
      <c r="M47" s="18"/>
      <c r="N47" s="18"/>
      <c r="O47" s="18"/>
    </row>
    <row r="48" spans="2:15" x14ac:dyDescent="0.2">
      <c r="B48" s="9" t="s">
        <v>36</v>
      </c>
      <c r="C48" s="18"/>
      <c r="D48" s="18"/>
      <c r="E48" s="18"/>
      <c r="F48" s="18"/>
      <c r="G48" s="18"/>
      <c r="H48" s="18"/>
      <c r="I48" s="18"/>
      <c r="J48" s="18"/>
      <c r="K48" s="18"/>
      <c r="L48" s="18"/>
      <c r="M48" s="18"/>
      <c r="N48" s="18"/>
      <c r="O48" s="18"/>
    </row>
    <row r="49" spans="2:15" x14ac:dyDescent="0.2">
      <c r="B49" s="18"/>
      <c r="C49" s="21" t="s">
        <v>37</v>
      </c>
      <c r="D49" s="18"/>
      <c r="E49" s="18"/>
      <c r="F49" s="18"/>
      <c r="G49" s="18"/>
      <c r="H49" s="18"/>
      <c r="I49" s="18"/>
      <c r="J49" s="18"/>
      <c r="K49" s="18"/>
      <c r="L49" s="18"/>
      <c r="M49" s="18"/>
      <c r="N49" s="18"/>
      <c r="O49" s="18"/>
    </row>
    <row r="50" spans="2:15" x14ac:dyDescent="0.2">
      <c r="B50" s="18"/>
      <c r="C50" s="18"/>
      <c r="D50" s="18"/>
      <c r="E50" s="18"/>
      <c r="F50" s="18"/>
      <c r="G50" s="18"/>
      <c r="H50" s="18"/>
      <c r="I50" s="18"/>
      <c r="J50" s="18"/>
      <c r="K50" s="18"/>
      <c r="L50" s="18"/>
      <c r="M50" s="18"/>
      <c r="N50" s="18"/>
      <c r="O50" s="18"/>
    </row>
    <row r="51" spans="2:15" x14ac:dyDescent="0.2">
      <c r="B51" s="18"/>
      <c r="C51" s="18"/>
      <c r="D51" s="18"/>
      <c r="E51" s="18"/>
      <c r="F51" s="18"/>
      <c r="G51" s="18"/>
      <c r="H51" s="18"/>
      <c r="I51" s="18"/>
      <c r="J51" s="18"/>
      <c r="K51" s="18"/>
      <c r="L51" s="18"/>
      <c r="M51" s="18"/>
      <c r="N51" s="18"/>
      <c r="O51" s="18"/>
    </row>
    <row r="52" spans="2:15" x14ac:dyDescent="0.2">
      <c r="B52" s="18"/>
      <c r="C52" s="18"/>
      <c r="D52" s="18"/>
      <c r="E52" s="18"/>
      <c r="F52" s="18"/>
      <c r="G52" s="18"/>
      <c r="H52" s="18"/>
      <c r="I52" s="18"/>
      <c r="J52" s="18"/>
      <c r="K52" s="18"/>
      <c r="L52" s="18"/>
      <c r="M52" s="18"/>
      <c r="N52" s="18"/>
      <c r="O52" s="18"/>
    </row>
    <row r="53" spans="2:15" x14ac:dyDescent="0.2">
      <c r="B53" s="18"/>
      <c r="C53" s="18"/>
      <c r="D53" s="18"/>
      <c r="E53" s="18"/>
      <c r="F53" s="18"/>
      <c r="G53" s="18"/>
      <c r="H53" s="18"/>
      <c r="I53" s="18"/>
      <c r="J53" s="18"/>
      <c r="K53" s="18"/>
      <c r="L53" s="18"/>
      <c r="M53" s="18"/>
      <c r="N53" s="18"/>
      <c r="O53" s="18"/>
    </row>
    <row r="54" spans="2:15" x14ac:dyDescent="0.2">
      <c r="B54" s="18"/>
      <c r="C54" s="18"/>
      <c r="D54" s="18"/>
      <c r="E54" s="18"/>
      <c r="F54" s="18"/>
      <c r="G54" s="18"/>
      <c r="H54" s="18"/>
      <c r="I54" s="18"/>
      <c r="J54" s="18"/>
      <c r="K54" s="18"/>
      <c r="L54" s="18"/>
      <c r="M54" s="18"/>
      <c r="N54" s="18"/>
      <c r="O54" s="18"/>
    </row>
    <row r="55" spans="2:15" x14ac:dyDescent="0.2">
      <c r="B55" s="18"/>
      <c r="C55" s="18"/>
      <c r="D55" s="18"/>
      <c r="E55" s="18"/>
      <c r="F55" s="18"/>
      <c r="G55" s="18"/>
      <c r="H55" s="18"/>
      <c r="I55" s="18"/>
      <c r="J55" s="18"/>
      <c r="K55" s="18"/>
      <c r="L55" s="18"/>
      <c r="M55" s="18"/>
      <c r="N55" s="18"/>
      <c r="O55" s="18"/>
    </row>
    <row r="56" spans="2:15" x14ac:dyDescent="0.2">
      <c r="B56" s="18"/>
      <c r="C56" s="18"/>
      <c r="D56" s="18"/>
      <c r="E56" s="18"/>
      <c r="F56" s="18"/>
      <c r="G56" s="18"/>
      <c r="H56" s="18"/>
      <c r="I56" s="18"/>
      <c r="J56" s="18"/>
      <c r="K56" s="18"/>
      <c r="L56" s="18"/>
      <c r="M56" s="18"/>
      <c r="N56" s="18"/>
      <c r="O56" s="18"/>
    </row>
    <row r="57" spans="2:15" x14ac:dyDescent="0.2">
      <c r="B57" s="18"/>
      <c r="C57" s="18"/>
      <c r="D57" s="18"/>
      <c r="E57" s="18"/>
      <c r="F57" s="18"/>
      <c r="G57" s="18"/>
      <c r="H57" s="18"/>
      <c r="I57" s="18"/>
      <c r="J57" s="18"/>
      <c r="K57" s="18"/>
      <c r="L57" s="18"/>
      <c r="M57" s="18"/>
      <c r="N57" s="18"/>
      <c r="O57" s="18"/>
    </row>
    <row r="58" spans="2:15" x14ac:dyDescent="0.2">
      <c r="B58" s="18"/>
      <c r="C58" s="18"/>
      <c r="D58" s="18"/>
      <c r="E58" s="18"/>
      <c r="F58" s="18"/>
      <c r="G58" s="18"/>
      <c r="H58" s="18"/>
      <c r="I58" s="18"/>
      <c r="J58" s="18"/>
      <c r="K58" s="18"/>
      <c r="L58" s="18"/>
      <c r="M58" s="18"/>
      <c r="N58" s="18"/>
      <c r="O58" s="18"/>
    </row>
    <row r="59" spans="2:15" x14ac:dyDescent="0.2">
      <c r="B59" s="18"/>
      <c r="C59" s="18"/>
      <c r="D59" s="18"/>
      <c r="E59" s="18"/>
      <c r="F59" s="18"/>
      <c r="G59" s="18"/>
      <c r="H59" s="18"/>
      <c r="I59" s="18"/>
      <c r="J59" s="18"/>
      <c r="K59" s="18"/>
      <c r="L59" s="18"/>
      <c r="M59" s="18"/>
      <c r="N59" s="18"/>
      <c r="O59" s="18"/>
    </row>
    <row r="60" spans="2:15" x14ac:dyDescent="0.2">
      <c r="B60" s="18"/>
      <c r="C60" s="18"/>
      <c r="D60" s="18"/>
      <c r="E60" s="18"/>
      <c r="F60" s="18"/>
      <c r="G60" s="18"/>
      <c r="H60" s="18"/>
      <c r="I60" s="18"/>
      <c r="J60" s="18"/>
      <c r="K60" s="18"/>
      <c r="L60" s="18"/>
      <c r="M60" s="18"/>
      <c r="N60" s="18"/>
      <c r="O60" s="18"/>
    </row>
    <row r="61" spans="2:15" x14ac:dyDescent="0.2">
      <c r="B61" s="18"/>
      <c r="C61" s="18"/>
      <c r="D61" s="18"/>
      <c r="E61" s="18"/>
      <c r="F61" s="18"/>
      <c r="G61" s="18"/>
      <c r="H61" s="18"/>
      <c r="I61" s="18"/>
      <c r="J61" s="18"/>
      <c r="K61" s="18"/>
      <c r="L61" s="18"/>
      <c r="M61" s="18"/>
      <c r="N61" s="18"/>
      <c r="O61" s="18"/>
    </row>
    <row r="62" spans="2:15" x14ac:dyDescent="0.2">
      <c r="B62" s="18"/>
      <c r="C62" s="18"/>
      <c r="D62" s="18"/>
      <c r="E62" s="18"/>
      <c r="F62" s="18"/>
      <c r="G62" s="18"/>
      <c r="H62" s="18"/>
      <c r="I62" s="18"/>
      <c r="J62" s="18"/>
      <c r="K62" s="18"/>
      <c r="L62" s="18"/>
      <c r="M62" s="18"/>
      <c r="N62" s="18"/>
      <c r="O62" s="18"/>
    </row>
    <row r="63" spans="2:15" x14ac:dyDescent="0.2">
      <c r="B63" s="18"/>
      <c r="C63" s="18"/>
      <c r="D63" s="18"/>
      <c r="E63" s="18"/>
      <c r="F63" s="18"/>
      <c r="G63" s="18"/>
      <c r="H63" s="18"/>
      <c r="I63" s="18"/>
      <c r="J63" s="18"/>
      <c r="K63" s="18"/>
      <c r="L63" s="18"/>
      <c r="M63" s="18"/>
      <c r="N63" s="18"/>
      <c r="O63" s="18"/>
    </row>
    <row r="64" spans="2:15" x14ac:dyDescent="0.2">
      <c r="B64" s="18"/>
      <c r="C64" s="18"/>
      <c r="D64" s="18"/>
      <c r="E64" s="18"/>
      <c r="F64" s="18"/>
      <c r="G64" s="18"/>
      <c r="H64" s="18"/>
      <c r="I64" s="18"/>
      <c r="J64" s="18"/>
      <c r="K64" s="18"/>
      <c r="L64" s="18"/>
      <c r="M64" s="18"/>
      <c r="N64" s="18"/>
      <c r="O64" s="18"/>
    </row>
    <row r="65" spans="2:15" x14ac:dyDescent="0.2">
      <c r="B65" s="18"/>
      <c r="C65" s="18"/>
      <c r="D65" s="18"/>
      <c r="E65" s="18"/>
      <c r="F65" s="18"/>
      <c r="G65" s="18"/>
      <c r="H65" s="18"/>
      <c r="I65" s="18"/>
      <c r="J65" s="18"/>
      <c r="K65" s="18"/>
      <c r="L65" s="18"/>
      <c r="M65" s="18"/>
      <c r="N65" s="18"/>
      <c r="O65" s="18"/>
    </row>
    <row r="66" spans="2:15" x14ac:dyDescent="0.2">
      <c r="B66" s="18"/>
      <c r="C66" s="18"/>
      <c r="D66" s="18"/>
      <c r="E66" s="18"/>
      <c r="F66" s="18"/>
      <c r="G66" s="18"/>
      <c r="H66" s="18"/>
      <c r="I66" s="18"/>
      <c r="J66" s="18"/>
      <c r="K66" s="18"/>
      <c r="L66" s="18"/>
      <c r="M66" s="18"/>
      <c r="N66" s="18"/>
      <c r="O66" s="18"/>
    </row>
    <row r="67" spans="2:15" x14ac:dyDescent="0.2">
      <c r="B67" s="18"/>
      <c r="C67" s="18"/>
      <c r="D67" s="18"/>
      <c r="E67" s="18"/>
      <c r="F67" s="18"/>
      <c r="G67" s="18"/>
      <c r="H67" s="18"/>
      <c r="I67" s="18"/>
      <c r="J67" s="18"/>
      <c r="K67" s="18"/>
      <c r="L67" s="18"/>
      <c r="M67" s="18"/>
      <c r="N67" s="18"/>
      <c r="O67" s="18"/>
    </row>
    <row r="68" spans="2:15" x14ac:dyDescent="0.2">
      <c r="B68" s="18"/>
      <c r="C68" s="18"/>
      <c r="D68" s="18"/>
      <c r="E68" s="18"/>
      <c r="F68" s="18"/>
      <c r="G68" s="18"/>
      <c r="H68" s="18"/>
      <c r="I68" s="18"/>
      <c r="J68" s="18"/>
      <c r="K68" s="18"/>
      <c r="L68" s="18"/>
      <c r="M68" s="18"/>
      <c r="N68" s="18"/>
      <c r="O68" s="18"/>
    </row>
    <row r="69" spans="2:15" x14ac:dyDescent="0.2">
      <c r="B69" s="18"/>
      <c r="C69" s="18"/>
      <c r="D69" s="18"/>
      <c r="E69" s="18"/>
      <c r="F69" s="18"/>
      <c r="G69" s="18"/>
      <c r="H69" s="18"/>
      <c r="I69" s="18"/>
      <c r="J69" s="18"/>
      <c r="K69" s="18"/>
      <c r="L69" s="18"/>
      <c r="M69" s="18"/>
      <c r="N69" s="18"/>
      <c r="O69" s="18"/>
    </row>
    <row r="70" spans="2:15" x14ac:dyDescent="0.2">
      <c r="B70" s="18"/>
      <c r="C70" s="18"/>
      <c r="D70" s="18"/>
      <c r="E70" s="18"/>
      <c r="F70" s="18"/>
      <c r="G70" s="18"/>
      <c r="H70" s="18"/>
      <c r="I70" s="18"/>
      <c r="J70" s="18"/>
      <c r="K70" s="18"/>
      <c r="L70" s="18"/>
      <c r="M70" s="18"/>
      <c r="N70" s="18"/>
      <c r="O70" s="18"/>
    </row>
    <row r="71" spans="2:15" x14ac:dyDescent="0.2">
      <c r="B71" s="18"/>
      <c r="C71" s="18"/>
      <c r="D71" s="18"/>
      <c r="E71" s="18"/>
      <c r="F71" s="18"/>
      <c r="G71" s="18"/>
      <c r="H71" s="18"/>
      <c r="I71" s="18"/>
      <c r="J71" s="18"/>
      <c r="K71" s="18"/>
      <c r="L71" s="18"/>
      <c r="M71" s="18"/>
      <c r="N71" s="18"/>
      <c r="O71" s="18"/>
    </row>
    <row r="72" spans="2:15" x14ac:dyDescent="0.2">
      <c r="B72" s="18"/>
      <c r="C72" s="18"/>
      <c r="D72" s="18"/>
      <c r="E72" s="18"/>
      <c r="F72" s="18"/>
      <c r="G72" s="18"/>
      <c r="H72" s="18"/>
      <c r="I72" s="18"/>
      <c r="J72" s="18"/>
      <c r="K72" s="18"/>
      <c r="L72" s="18"/>
      <c r="M72" s="18"/>
      <c r="N72" s="18"/>
      <c r="O72" s="18"/>
    </row>
    <row r="73" spans="2:15" x14ac:dyDescent="0.2">
      <c r="B73" s="18"/>
      <c r="C73" s="18"/>
      <c r="D73" s="18"/>
      <c r="E73" s="18"/>
      <c r="F73" s="18"/>
      <c r="G73" s="18"/>
      <c r="H73" s="18"/>
      <c r="I73" s="18"/>
      <c r="J73" s="18"/>
      <c r="K73" s="18"/>
      <c r="L73" s="18"/>
      <c r="M73" s="18"/>
      <c r="N73" s="18"/>
      <c r="O73" s="18"/>
    </row>
    <row r="74" spans="2:15" x14ac:dyDescent="0.2">
      <c r="B74" s="18"/>
      <c r="C74" s="18"/>
      <c r="D74" s="18"/>
      <c r="E74" s="18"/>
      <c r="F74" s="18"/>
      <c r="G74" s="18"/>
      <c r="H74" s="18"/>
      <c r="I74" s="18"/>
      <c r="J74" s="18"/>
      <c r="K74" s="18"/>
      <c r="L74" s="18"/>
      <c r="M74" s="18"/>
      <c r="N74" s="18"/>
      <c r="O74" s="18"/>
    </row>
    <row r="75" spans="2:15" x14ac:dyDescent="0.2">
      <c r="B75" s="18"/>
      <c r="C75" s="18"/>
      <c r="D75" s="18"/>
      <c r="E75" s="18"/>
      <c r="F75" s="18"/>
      <c r="G75" s="18"/>
      <c r="H75" s="18"/>
      <c r="I75" s="18"/>
      <c r="J75" s="18"/>
      <c r="K75" s="18"/>
      <c r="L75" s="18"/>
      <c r="M75" s="18"/>
      <c r="N75" s="18"/>
      <c r="O75" s="18"/>
    </row>
    <row r="76" spans="2:15" x14ac:dyDescent="0.2">
      <c r="B76" s="18"/>
      <c r="C76" s="18"/>
      <c r="D76" s="18"/>
      <c r="E76" s="18"/>
      <c r="F76" s="18"/>
      <c r="G76" s="18"/>
      <c r="H76" s="18"/>
      <c r="I76" s="18"/>
      <c r="J76" s="18"/>
      <c r="K76" s="18"/>
      <c r="L76" s="18"/>
      <c r="M76" s="18"/>
      <c r="N76" s="18"/>
      <c r="O76" s="18"/>
    </row>
    <row r="77" spans="2:15" x14ac:dyDescent="0.2">
      <c r="B77" s="18"/>
      <c r="C77" s="18"/>
      <c r="D77" s="18"/>
      <c r="E77" s="18"/>
      <c r="F77" s="18"/>
      <c r="G77" s="18"/>
      <c r="H77" s="18"/>
      <c r="I77" s="18"/>
      <c r="J77" s="18"/>
      <c r="K77" s="18"/>
      <c r="L77" s="18"/>
      <c r="M77" s="18"/>
      <c r="N77" s="18"/>
      <c r="O77" s="18"/>
    </row>
    <row r="78" spans="2:15" x14ac:dyDescent="0.2">
      <c r="B78" s="18"/>
      <c r="C78" s="18"/>
      <c r="D78" s="18"/>
      <c r="E78" s="18"/>
      <c r="F78" s="18"/>
      <c r="G78" s="18"/>
      <c r="H78" s="18"/>
      <c r="I78" s="18"/>
      <c r="J78" s="18"/>
      <c r="K78" s="18"/>
      <c r="L78" s="18"/>
      <c r="M78" s="18"/>
      <c r="N78" s="18"/>
      <c r="O78" s="18"/>
    </row>
    <row r="79" spans="2:15" x14ac:dyDescent="0.2">
      <c r="B79" s="18"/>
      <c r="C79" s="18"/>
      <c r="D79" s="18"/>
      <c r="E79" s="18"/>
      <c r="F79" s="18"/>
      <c r="G79" s="18"/>
      <c r="H79" s="18"/>
      <c r="I79" s="18"/>
      <c r="J79" s="18"/>
      <c r="K79" s="18"/>
      <c r="L79" s="18"/>
      <c r="M79" s="18"/>
      <c r="N79" s="18"/>
      <c r="O79" s="18"/>
    </row>
    <row r="80" spans="2:15" x14ac:dyDescent="0.2">
      <c r="B80" s="18"/>
      <c r="C80" s="18"/>
      <c r="D80" s="18"/>
      <c r="E80" s="18"/>
      <c r="F80" s="18"/>
      <c r="G80" s="18"/>
      <c r="H80" s="18"/>
      <c r="I80" s="18"/>
      <c r="J80" s="18"/>
      <c r="K80" s="18"/>
      <c r="L80" s="18"/>
      <c r="M80" s="18"/>
      <c r="N80" s="18"/>
      <c r="O80" s="18"/>
    </row>
    <row r="81" spans="2:15" x14ac:dyDescent="0.2">
      <c r="B81" s="18"/>
      <c r="C81" s="18"/>
      <c r="D81" s="18"/>
      <c r="E81" s="18"/>
      <c r="F81" s="18"/>
      <c r="G81" s="18"/>
      <c r="H81" s="18"/>
      <c r="I81" s="18"/>
      <c r="J81" s="18"/>
      <c r="K81" s="18"/>
      <c r="L81" s="18"/>
      <c r="M81" s="18"/>
      <c r="N81" s="18"/>
      <c r="O81" s="18"/>
    </row>
    <row r="82" spans="2:15" x14ac:dyDescent="0.2">
      <c r="B82" s="18"/>
      <c r="C82" s="18"/>
      <c r="D82" s="18"/>
      <c r="E82" s="18"/>
      <c r="F82" s="18"/>
      <c r="G82" s="18"/>
      <c r="H82" s="18"/>
      <c r="I82" s="18"/>
      <c r="J82" s="18"/>
      <c r="K82" s="18"/>
      <c r="L82" s="18"/>
      <c r="M82" s="18"/>
      <c r="N82" s="18"/>
      <c r="O82" s="18"/>
    </row>
    <row r="83" spans="2:15" x14ac:dyDescent="0.2">
      <c r="B83" s="18"/>
      <c r="C83" s="18"/>
      <c r="D83" s="18"/>
      <c r="E83" s="18"/>
      <c r="F83" s="18"/>
      <c r="G83" s="18"/>
      <c r="H83" s="18"/>
      <c r="I83" s="18"/>
      <c r="J83" s="18"/>
      <c r="K83" s="18"/>
      <c r="L83" s="18"/>
      <c r="M83" s="18"/>
      <c r="N83" s="18"/>
      <c r="O83" s="18"/>
    </row>
    <row r="84" spans="2:15" x14ac:dyDescent="0.2">
      <c r="B84" s="18"/>
      <c r="C84" s="18"/>
      <c r="D84" s="18"/>
      <c r="E84" s="18"/>
      <c r="F84" s="18"/>
      <c r="G84" s="18"/>
      <c r="H84" s="18"/>
      <c r="I84" s="18"/>
      <c r="J84" s="18"/>
      <c r="K84" s="18"/>
      <c r="L84" s="18"/>
      <c r="M84" s="18"/>
      <c r="N84" s="18"/>
      <c r="O84" s="18"/>
    </row>
    <row r="85" spans="2:15" x14ac:dyDescent="0.2">
      <c r="B85" s="18"/>
      <c r="C85" s="18"/>
      <c r="D85" s="18"/>
      <c r="E85" s="18"/>
      <c r="F85" s="18"/>
      <c r="G85" s="18"/>
      <c r="H85" s="18"/>
      <c r="I85" s="18"/>
      <c r="J85" s="18"/>
      <c r="K85" s="18"/>
      <c r="L85" s="18"/>
      <c r="M85" s="18"/>
      <c r="N85" s="18"/>
      <c r="O85" s="18"/>
    </row>
    <row r="86" spans="2:15" x14ac:dyDescent="0.2">
      <c r="B86" s="18"/>
      <c r="C86" s="18"/>
      <c r="D86" s="18"/>
      <c r="E86" s="18"/>
      <c r="F86" s="18"/>
      <c r="G86" s="18"/>
      <c r="H86" s="18"/>
      <c r="I86" s="18"/>
      <c r="J86" s="18"/>
      <c r="K86" s="18"/>
      <c r="L86" s="18"/>
      <c r="M86" s="18"/>
      <c r="N86" s="18"/>
      <c r="O86" s="18"/>
    </row>
    <row r="87" spans="2:15" x14ac:dyDescent="0.2">
      <c r="B87" s="18"/>
      <c r="C87" s="18"/>
      <c r="D87" s="18"/>
      <c r="E87" s="18"/>
      <c r="F87" s="18"/>
      <c r="G87" s="18"/>
      <c r="H87" s="18"/>
      <c r="I87" s="18"/>
      <c r="J87" s="18"/>
      <c r="K87" s="18"/>
      <c r="L87" s="18"/>
      <c r="M87" s="18"/>
      <c r="N87" s="18"/>
      <c r="O87" s="18"/>
    </row>
    <row r="88" spans="2:15" x14ac:dyDescent="0.2">
      <c r="B88" s="18"/>
      <c r="C88" s="18"/>
      <c r="D88" s="18"/>
      <c r="E88" s="18"/>
      <c r="F88" s="18"/>
      <c r="G88" s="18"/>
      <c r="H88" s="18"/>
      <c r="I88" s="18"/>
      <c r="J88" s="18"/>
      <c r="K88" s="18"/>
      <c r="L88" s="18"/>
      <c r="M88" s="18"/>
      <c r="N88" s="18"/>
      <c r="O88" s="18"/>
    </row>
    <row r="89" spans="2:15" x14ac:dyDescent="0.2">
      <c r="B89" s="18"/>
      <c r="C89" s="18"/>
      <c r="D89" s="18"/>
      <c r="E89" s="18"/>
      <c r="F89" s="18"/>
      <c r="G89" s="18"/>
      <c r="H89" s="18"/>
      <c r="I89" s="18"/>
      <c r="J89" s="18"/>
      <c r="K89" s="18"/>
      <c r="L89" s="18"/>
      <c r="M89" s="18"/>
      <c r="N89" s="18"/>
      <c r="O89" s="18"/>
    </row>
    <row r="90" spans="2:15" x14ac:dyDescent="0.2">
      <c r="B90" s="18"/>
      <c r="C90" s="18"/>
      <c r="D90" s="18"/>
      <c r="E90" s="18"/>
      <c r="F90" s="18"/>
      <c r="G90" s="18"/>
      <c r="H90" s="18"/>
      <c r="I90" s="18"/>
      <c r="J90" s="18"/>
      <c r="K90" s="18"/>
      <c r="L90" s="18"/>
      <c r="M90" s="18"/>
      <c r="N90" s="18"/>
      <c r="O90" s="18"/>
    </row>
    <row r="91" spans="2:15" x14ac:dyDescent="0.2">
      <c r="B91" s="18"/>
      <c r="C91" s="18"/>
      <c r="D91" s="18"/>
      <c r="E91" s="18"/>
      <c r="F91" s="18"/>
      <c r="G91" s="18"/>
      <c r="H91" s="18"/>
      <c r="I91" s="18"/>
      <c r="J91" s="18"/>
      <c r="K91" s="18"/>
      <c r="L91" s="18"/>
      <c r="M91" s="18"/>
      <c r="N91" s="18"/>
      <c r="O91" s="18"/>
    </row>
    <row r="92" spans="2:15" x14ac:dyDescent="0.2">
      <c r="B92" s="18"/>
      <c r="C92" s="18"/>
      <c r="D92" s="18"/>
      <c r="E92" s="18"/>
      <c r="F92" s="18"/>
      <c r="G92" s="18"/>
      <c r="H92" s="18"/>
      <c r="I92" s="18"/>
      <c r="J92" s="18"/>
      <c r="K92" s="18"/>
      <c r="L92" s="18"/>
      <c r="M92" s="18"/>
      <c r="N92" s="18"/>
      <c r="O92" s="18"/>
    </row>
    <row r="93" spans="2:15" x14ac:dyDescent="0.2">
      <c r="B93" s="18"/>
      <c r="C93" s="18"/>
      <c r="D93" s="18"/>
      <c r="E93" s="18"/>
      <c r="F93" s="18"/>
      <c r="G93" s="18"/>
      <c r="H93" s="18"/>
      <c r="I93" s="18"/>
      <c r="J93" s="18"/>
      <c r="K93" s="18"/>
      <c r="L93" s="18"/>
      <c r="M93" s="18"/>
      <c r="N93" s="18"/>
      <c r="O93" s="18"/>
    </row>
    <row r="94" spans="2:15" x14ac:dyDescent="0.2">
      <c r="B94" s="18"/>
      <c r="C94" s="18"/>
      <c r="D94" s="18"/>
      <c r="E94" s="18"/>
      <c r="F94" s="18"/>
      <c r="G94" s="18"/>
      <c r="H94" s="18"/>
      <c r="I94" s="18"/>
      <c r="J94" s="18"/>
      <c r="K94" s="18"/>
      <c r="L94" s="18"/>
      <c r="M94" s="18"/>
      <c r="N94" s="18"/>
      <c r="O94" s="18"/>
    </row>
    <row r="95" spans="2:15" x14ac:dyDescent="0.2">
      <c r="B95" s="18"/>
      <c r="C95" s="18"/>
      <c r="D95" s="18"/>
      <c r="E95" s="18"/>
      <c r="F95" s="18"/>
      <c r="G95" s="18"/>
      <c r="H95" s="18"/>
      <c r="I95" s="18"/>
      <c r="J95" s="18"/>
      <c r="K95" s="18"/>
      <c r="L95" s="18"/>
      <c r="M95" s="18"/>
      <c r="N95" s="18"/>
      <c r="O95" s="18"/>
    </row>
    <row r="96" spans="2:15" x14ac:dyDescent="0.2">
      <c r="B96" s="18"/>
      <c r="C96" s="18"/>
      <c r="D96" s="18"/>
      <c r="E96" s="18"/>
      <c r="F96" s="18"/>
      <c r="G96" s="18"/>
      <c r="H96" s="18"/>
      <c r="I96" s="18"/>
      <c r="J96" s="18"/>
      <c r="K96" s="18"/>
      <c r="L96" s="18"/>
      <c r="M96" s="18"/>
      <c r="N96" s="18"/>
      <c r="O96" s="18"/>
    </row>
    <row r="97" spans="2:15" x14ac:dyDescent="0.2">
      <c r="B97" s="18"/>
      <c r="C97" s="18"/>
      <c r="D97" s="18"/>
      <c r="E97" s="18"/>
      <c r="F97" s="18"/>
      <c r="G97" s="18"/>
      <c r="H97" s="18"/>
      <c r="I97" s="18"/>
      <c r="J97" s="18"/>
      <c r="K97" s="18"/>
      <c r="L97" s="18"/>
      <c r="M97" s="18"/>
      <c r="N97" s="18"/>
      <c r="O97" s="18"/>
    </row>
    <row r="98" spans="2:15" x14ac:dyDescent="0.2">
      <c r="B98" s="18"/>
      <c r="C98" s="18"/>
      <c r="D98" s="18"/>
      <c r="E98" s="18"/>
      <c r="F98" s="18"/>
      <c r="G98" s="18"/>
      <c r="H98" s="18"/>
      <c r="I98" s="18"/>
      <c r="J98" s="18"/>
      <c r="K98" s="18"/>
      <c r="L98" s="18"/>
      <c r="M98" s="18"/>
      <c r="N98" s="18"/>
      <c r="O98" s="18"/>
    </row>
    <row r="99" spans="2:15" x14ac:dyDescent="0.2">
      <c r="B99" s="18"/>
      <c r="C99" s="18"/>
      <c r="D99" s="18"/>
      <c r="E99" s="18"/>
      <c r="F99" s="18"/>
      <c r="G99" s="18"/>
      <c r="H99" s="18"/>
      <c r="I99" s="18"/>
      <c r="J99" s="18"/>
      <c r="K99" s="18"/>
      <c r="L99" s="18"/>
      <c r="M99" s="18"/>
      <c r="N99" s="18"/>
      <c r="O99" s="18"/>
    </row>
    <row r="100" spans="2:15" x14ac:dyDescent="0.2">
      <c r="B100" s="18"/>
      <c r="C100" s="18"/>
      <c r="D100" s="18"/>
      <c r="E100" s="18"/>
      <c r="F100" s="18"/>
      <c r="G100" s="18"/>
      <c r="H100" s="18"/>
      <c r="I100" s="18"/>
      <c r="J100" s="18"/>
      <c r="K100" s="18"/>
      <c r="L100" s="18"/>
      <c r="M100" s="18"/>
      <c r="N100" s="18"/>
      <c r="O100" s="18"/>
    </row>
    <row r="101" spans="2:15" x14ac:dyDescent="0.2">
      <c r="B101" s="18"/>
      <c r="C101" s="18"/>
      <c r="D101" s="18"/>
      <c r="E101" s="18"/>
      <c r="F101" s="18"/>
      <c r="G101" s="18"/>
      <c r="H101" s="18"/>
      <c r="I101" s="18"/>
      <c r="J101" s="18"/>
      <c r="K101" s="18"/>
      <c r="L101" s="18"/>
      <c r="M101" s="18"/>
      <c r="N101" s="18"/>
      <c r="O101" s="18"/>
    </row>
    <row r="102" spans="2:15" x14ac:dyDescent="0.2">
      <c r="B102" s="18"/>
      <c r="C102" s="18"/>
      <c r="D102" s="18"/>
      <c r="E102" s="18"/>
      <c r="F102" s="18"/>
      <c r="G102" s="18"/>
      <c r="H102" s="18"/>
      <c r="I102" s="18"/>
      <c r="J102" s="18"/>
      <c r="K102" s="18"/>
      <c r="L102" s="18"/>
      <c r="M102" s="18"/>
      <c r="N102" s="18"/>
      <c r="O102" s="18"/>
    </row>
    <row r="103" spans="2:15" x14ac:dyDescent="0.2">
      <c r="B103" s="18"/>
      <c r="C103" s="18"/>
      <c r="D103" s="18"/>
      <c r="E103" s="18"/>
      <c r="F103" s="18"/>
      <c r="G103" s="18"/>
      <c r="H103" s="18"/>
      <c r="I103" s="18"/>
      <c r="J103" s="18"/>
      <c r="K103" s="18"/>
      <c r="L103" s="18"/>
      <c r="M103" s="18"/>
      <c r="N103" s="18"/>
      <c r="O103" s="18"/>
    </row>
    <row r="104" spans="2:15" x14ac:dyDescent="0.2">
      <c r="B104" s="18"/>
      <c r="C104" s="18"/>
      <c r="D104" s="18"/>
      <c r="E104" s="18"/>
      <c r="F104" s="18"/>
      <c r="G104" s="18"/>
      <c r="H104" s="18"/>
      <c r="I104" s="18"/>
      <c r="J104" s="18"/>
      <c r="K104" s="18"/>
      <c r="L104" s="18"/>
      <c r="M104" s="18"/>
      <c r="N104" s="18"/>
      <c r="O104" s="18"/>
    </row>
    <row r="105" spans="2:15" x14ac:dyDescent="0.2">
      <c r="B105" s="18"/>
      <c r="C105" s="18"/>
      <c r="D105" s="18"/>
      <c r="E105" s="18"/>
      <c r="F105" s="18"/>
      <c r="G105" s="18"/>
      <c r="H105" s="18"/>
      <c r="I105" s="18"/>
      <c r="J105" s="18"/>
      <c r="K105" s="18"/>
      <c r="L105" s="18"/>
      <c r="M105" s="18"/>
      <c r="N105" s="18"/>
      <c r="O105" s="18"/>
    </row>
    <row r="106" spans="2:15" x14ac:dyDescent="0.2">
      <c r="B106" s="18"/>
      <c r="C106" s="18"/>
      <c r="D106" s="18"/>
      <c r="E106" s="18"/>
      <c r="F106" s="18"/>
      <c r="G106" s="18"/>
      <c r="H106" s="18"/>
      <c r="I106" s="18"/>
      <c r="J106" s="18"/>
      <c r="K106" s="18"/>
      <c r="L106" s="18"/>
      <c r="M106" s="18"/>
      <c r="N106" s="18"/>
      <c r="O106" s="18"/>
    </row>
    <row r="107" spans="2:15" x14ac:dyDescent="0.2">
      <c r="B107" s="18"/>
      <c r="C107" s="18"/>
      <c r="D107" s="18"/>
      <c r="E107" s="18"/>
      <c r="F107" s="18"/>
      <c r="G107" s="18"/>
      <c r="H107" s="18"/>
      <c r="I107" s="18"/>
      <c r="J107" s="18"/>
      <c r="K107" s="18"/>
      <c r="L107" s="18"/>
      <c r="M107" s="18"/>
      <c r="N107" s="18"/>
      <c r="O107" s="18"/>
    </row>
    <row r="108" spans="2:15" x14ac:dyDescent="0.2">
      <c r="B108" s="18"/>
      <c r="C108" s="18"/>
      <c r="D108" s="18"/>
      <c r="E108" s="18"/>
      <c r="F108" s="18"/>
      <c r="G108" s="18"/>
      <c r="H108" s="18"/>
      <c r="I108" s="18"/>
      <c r="J108" s="18"/>
      <c r="K108" s="18"/>
      <c r="L108" s="18"/>
      <c r="M108" s="18"/>
      <c r="N108" s="18"/>
      <c r="O108" s="18"/>
    </row>
    <row r="109" spans="2:15" x14ac:dyDescent="0.2">
      <c r="B109" s="18"/>
      <c r="C109" s="18"/>
      <c r="D109" s="18"/>
      <c r="E109" s="18"/>
      <c r="F109" s="18"/>
      <c r="G109" s="18"/>
      <c r="H109" s="18"/>
      <c r="I109" s="18"/>
      <c r="J109" s="18"/>
      <c r="K109" s="18"/>
      <c r="L109" s="18"/>
      <c r="M109" s="18"/>
      <c r="N109" s="18"/>
      <c r="O109" s="18"/>
    </row>
    <row r="110" spans="2:15" x14ac:dyDescent="0.2">
      <c r="B110" s="18"/>
      <c r="C110" s="18"/>
      <c r="D110" s="18"/>
      <c r="E110" s="18"/>
      <c r="F110" s="18"/>
      <c r="G110" s="18"/>
      <c r="H110" s="18"/>
      <c r="I110" s="18"/>
      <c r="J110" s="18"/>
      <c r="K110" s="18"/>
      <c r="L110" s="18"/>
      <c r="M110" s="18"/>
      <c r="N110" s="18"/>
      <c r="O110" s="18"/>
    </row>
    <row r="111" spans="2:15" x14ac:dyDescent="0.2">
      <c r="B111" s="18"/>
      <c r="C111" s="18"/>
      <c r="D111" s="18"/>
      <c r="E111" s="18"/>
      <c r="F111" s="18"/>
      <c r="G111" s="18"/>
      <c r="H111" s="18"/>
      <c r="I111" s="18"/>
      <c r="J111" s="18"/>
      <c r="K111" s="18"/>
      <c r="L111" s="18"/>
      <c r="M111" s="18"/>
      <c r="N111" s="18"/>
      <c r="O111" s="18"/>
    </row>
    <row r="112" spans="2:15" x14ac:dyDescent="0.2">
      <c r="B112" s="18"/>
      <c r="C112" s="18"/>
      <c r="D112" s="18"/>
      <c r="E112" s="18"/>
      <c r="F112" s="18"/>
      <c r="G112" s="18"/>
      <c r="H112" s="18"/>
      <c r="I112" s="18"/>
      <c r="J112" s="18"/>
      <c r="K112" s="18"/>
      <c r="L112" s="18"/>
      <c r="M112" s="18"/>
      <c r="N112" s="18"/>
      <c r="O112" s="18"/>
    </row>
    <row r="113" spans="2:15" x14ac:dyDescent="0.2">
      <c r="B113" s="18"/>
      <c r="C113" s="18"/>
      <c r="D113" s="18"/>
      <c r="E113" s="18"/>
      <c r="F113" s="18"/>
      <c r="G113" s="18"/>
      <c r="H113" s="18"/>
      <c r="I113" s="18"/>
      <c r="J113" s="18"/>
      <c r="K113" s="18"/>
      <c r="L113" s="18"/>
      <c r="M113" s="18"/>
      <c r="N113" s="18"/>
      <c r="O113" s="18"/>
    </row>
    <row r="114" spans="2:15" x14ac:dyDescent="0.2">
      <c r="B114" s="18"/>
      <c r="C114" s="18"/>
      <c r="D114" s="18"/>
      <c r="E114" s="18"/>
      <c r="F114" s="18"/>
      <c r="G114" s="18"/>
      <c r="H114" s="18"/>
      <c r="I114" s="18"/>
      <c r="J114" s="18"/>
      <c r="K114" s="18"/>
      <c r="L114" s="18"/>
      <c r="M114" s="18"/>
      <c r="N114" s="18"/>
      <c r="O114" s="18"/>
    </row>
    <row r="115" spans="2:15" x14ac:dyDescent="0.2">
      <c r="B115" s="18"/>
      <c r="C115" s="18"/>
      <c r="D115" s="18"/>
      <c r="E115" s="18"/>
      <c r="F115" s="18"/>
      <c r="G115" s="18"/>
      <c r="H115" s="18"/>
      <c r="I115" s="18"/>
      <c r="J115" s="18"/>
      <c r="K115" s="18"/>
      <c r="L115" s="18"/>
      <c r="M115" s="18"/>
      <c r="N115" s="18"/>
      <c r="O115" s="18"/>
    </row>
    <row r="116" spans="2:15" x14ac:dyDescent="0.2">
      <c r="B116" s="18"/>
      <c r="C116" s="18"/>
      <c r="D116" s="18"/>
      <c r="E116" s="18"/>
      <c r="F116" s="18"/>
      <c r="G116" s="18"/>
      <c r="H116" s="18"/>
      <c r="I116" s="18"/>
      <c r="J116" s="18"/>
      <c r="K116" s="18"/>
      <c r="L116" s="18"/>
      <c r="M116" s="18"/>
      <c r="N116" s="18"/>
      <c r="O116" s="18"/>
    </row>
    <row r="117" spans="2:15" x14ac:dyDescent="0.2">
      <c r="B117" s="18"/>
      <c r="C117" s="18"/>
      <c r="D117" s="18"/>
      <c r="E117" s="18"/>
      <c r="F117" s="18"/>
      <c r="G117" s="18"/>
      <c r="H117" s="18"/>
      <c r="I117" s="18"/>
      <c r="J117" s="18"/>
      <c r="K117" s="18"/>
      <c r="L117" s="18"/>
      <c r="M117" s="18"/>
      <c r="N117" s="18"/>
      <c r="O117" s="18"/>
    </row>
    <row r="118" spans="2:15" x14ac:dyDescent="0.2">
      <c r="B118" s="18"/>
      <c r="C118" s="18"/>
      <c r="D118" s="18"/>
      <c r="E118" s="18"/>
      <c r="F118" s="18"/>
      <c r="G118" s="18"/>
      <c r="H118" s="18"/>
      <c r="I118" s="18"/>
      <c r="J118" s="18"/>
      <c r="K118" s="18"/>
      <c r="L118" s="18"/>
      <c r="M118" s="18"/>
      <c r="N118" s="18"/>
      <c r="O118" s="18"/>
    </row>
    <row r="119" spans="2:15" x14ac:dyDescent="0.2">
      <c r="B119" s="18"/>
      <c r="C119" s="18"/>
      <c r="D119" s="18"/>
      <c r="E119" s="18"/>
      <c r="F119" s="18"/>
      <c r="G119" s="18"/>
      <c r="H119" s="18"/>
      <c r="I119" s="18"/>
      <c r="J119" s="18"/>
      <c r="K119" s="18"/>
      <c r="L119" s="18"/>
      <c r="M119" s="18"/>
      <c r="N119" s="18"/>
      <c r="O119" s="18"/>
    </row>
    <row r="120" spans="2:15" x14ac:dyDescent="0.2">
      <c r="B120" s="18"/>
      <c r="C120" s="18"/>
      <c r="D120" s="18"/>
      <c r="E120" s="18"/>
      <c r="F120" s="18"/>
      <c r="G120" s="18"/>
      <c r="H120" s="18"/>
      <c r="I120" s="18"/>
      <c r="J120" s="18"/>
      <c r="K120" s="18"/>
      <c r="L120" s="18"/>
      <c r="M120" s="18"/>
      <c r="N120" s="18"/>
      <c r="O120" s="18"/>
    </row>
    <row r="121" spans="2:15" x14ac:dyDescent="0.2">
      <c r="B121" s="18"/>
      <c r="C121" s="18"/>
      <c r="D121" s="18"/>
      <c r="E121" s="18"/>
      <c r="F121" s="18"/>
      <c r="G121" s="18"/>
      <c r="H121" s="18"/>
      <c r="I121" s="18"/>
      <c r="J121" s="18"/>
      <c r="K121" s="18"/>
      <c r="L121" s="18"/>
      <c r="M121" s="18"/>
      <c r="N121" s="18"/>
      <c r="O121" s="18"/>
    </row>
    <row r="122" spans="2:15" x14ac:dyDescent="0.2">
      <c r="B122" s="18"/>
      <c r="C122" s="18"/>
      <c r="D122" s="18"/>
      <c r="E122" s="18"/>
      <c r="F122" s="18"/>
      <c r="G122" s="18"/>
      <c r="H122" s="18"/>
      <c r="I122" s="18"/>
      <c r="J122" s="18"/>
      <c r="K122" s="18"/>
      <c r="L122" s="18"/>
      <c r="M122" s="18"/>
      <c r="N122" s="18"/>
      <c r="O122" s="18"/>
    </row>
    <row r="123" spans="2:15" x14ac:dyDescent="0.2">
      <c r="B123" s="18"/>
      <c r="C123" s="18"/>
      <c r="D123" s="18"/>
      <c r="E123" s="18"/>
      <c r="F123" s="18"/>
      <c r="G123" s="18"/>
      <c r="H123" s="18"/>
      <c r="I123" s="18"/>
      <c r="J123" s="18"/>
      <c r="K123" s="18"/>
      <c r="L123" s="18"/>
      <c r="M123" s="18"/>
      <c r="N123" s="18"/>
      <c r="O123" s="18"/>
    </row>
    <row r="124" spans="2:15" x14ac:dyDescent="0.2">
      <c r="B124" s="18"/>
      <c r="C124" s="18"/>
      <c r="D124" s="18"/>
      <c r="E124" s="18"/>
      <c r="F124" s="18"/>
      <c r="G124" s="18"/>
      <c r="H124" s="18"/>
      <c r="I124" s="18"/>
      <c r="J124" s="18"/>
      <c r="K124" s="18"/>
      <c r="L124" s="18"/>
      <c r="M124" s="18"/>
      <c r="N124" s="18"/>
      <c r="O124" s="18"/>
    </row>
    <row r="125" spans="2:15" x14ac:dyDescent="0.2">
      <c r="B125" s="18"/>
      <c r="C125" s="18"/>
      <c r="D125" s="18"/>
      <c r="E125" s="18"/>
      <c r="F125" s="18"/>
      <c r="G125" s="18"/>
      <c r="H125" s="18"/>
      <c r="I125" s="18"/>
      <c r="J125" s="18"/>
      <c r="K125" s="18"/>
      <c r="L125" s="18"/>
      <c r="M125" s="18"/>
      <c r="N125" s="18"/>
      <c r="O125" s="18"/>
    </row>
    <row r="126" spans="2:15" x14ac:dyDescent="0.2">
      <c r="B126" s="18"/>
      <c r="C126" s="18"/>
      <c r="D126" s="18"/>
      <c r="E126" s="18"/>
      <c r="F126" s="18"/>
      <c r="G126" s="18"/>
      <c r="H126" s="18"/>
      <c r="I126" s="18"/>
      <c r="J126" s="18"/>
      <c r="K126" s="18"/>
      <c r="L126" s="18"/>
      <c r="M126" s="18"/>
      <c r="N126" s="18"/>
      <c r="O126" s="18"/>
    </row>
    <row r="127" spans="2:15" x14ac:dyDescent="0.2">
      <c r="B127" s="18"/>
      <c r="C127" s="18"/>
      <c r="D127" s="18"/>
      <c r="E127" s="18"/>
      <c r="F127" s="18"/>
      <c r="G127" s="18"/>
      <c r="H127" s="18"/>
      <c r="I127" s="18"/>
      <c r="J127" s="18"/>
      <c r="K127" s="18"/>
      <c r="L127" s="18"/>
      <c r="M127" s="18"/>
      <c r="N127" s="18"/>
      <c r="O127" s="18"/>
    </row>
    <row r="128" spans="2:15" x14ac:dyDescent="0.2">
      <c r="B128" s="18"/>
      <c r="C128" s="18"/>
      <c r="D128" s="18"/>
      <c r="E128" s="18"/>
      <c r="F128" s="18"/>
      <c r="G128" s="18"/>
      <c r="H128" s="18"/>
      <c r="I128" s="18"/>
      <c r="J128" s="18"/>
      <c r="K128" s="18"/>
      <c r="L128" s="18"/>
      <c r="M128" s="18"/>
      <c r="N128" s="18"/>
      <c r="O128" s="18"/>
    </row>
    <row r="129" spans="2:15" x14ac:dyDescent="0.2">
      <c r="B129" s="18"/>
      <c r="C129" s="18"/>
      <c r="D129" s="18"/>
      <c r="E129" s="18"/>
      <c r="F129" s="18"/>
      <c r="G129" s="18"/>
      <c r="H129" s="18"/>
      <c r="I129" s="18"/>
      <c r="J129" s="18"/>
      <c r="K129" s="18"/>
      <c r="L129" s="18"/>
      <c r="M129" s="18"/>
      <c r="N129" s="18"/>
      <c r="O129" s="18"/>
    </row>
    <row r="130" spans="2:15" x14ac:dyDescent="0.2">
      <c r="B130" s="18"/>
      <c r="C130" s="18"/>
      <c r="D130" s="18"/>
      <c r="E130" s="18"/>
      <c r="F130" s="18"/>
      <c r="G130" s="18"/>
      <c r="H130" s="18"/>
      <c r="I130" s="18"/>
      <c r="J130" s="18"/>
      <c r="K130" s="18"/>
      <c r="L130" s="18"/>
      <c r="M130" s="18"/>
      <c r="N130" s="18"/>
      <c r="O130" s="18"/>
    </row>
    <row r="131" spans="2:15" x14ac:dyDescent="0.2">
      <c r="B131" s="18"/>
      <c r="C131" s="18"/>
      <c r="D131" s="18"/>
      <c r="E131" s="18"/>
      <c r="F131" s="18"/>
      <c r="G131" s="18"/>
      <c r="H131" s="18"/>
      <c r="I131" s="18"/>
      <c r="J131" s="18"/>
      <c r="K131" s="18"/>
      <c r="L131" s="18"/>
      <c r="M131" s="18"/>
      <c r="N131" s="18"/>
      <c r="O131" s="18"/>
    </row>
    <row r="132" spans="2:15" x14ac:dyDescent="0.2">
      <c r="B132" s="18"/>
      <c r="C132" s="18"/>
      <c r="D132" s="18"/>
      <c r="E132" s="18"/>
      <c r="F132" s="18"/>
      <c r="G132" s="18"/>
      <c r="H132" s="18"/>
      <c r="I132" s="18"/>
      <c r="J132" s="18"/>
      <c r="K132" s="18"/>
      <c r="L132" s="18"/>
      <c r="M132" s="18"/>
      <c r="N132" s="18"/>
      <c r="O132" s="18"/>
    </row>
    <row r="133" spans="2:15" x14ac:dyDescent="0.2">
      <c r="B133" s="18"/>
      <c r="C133" s="18"/>
      <c r="D133" s="18"/>
      <c r="E133" s="18"/>
      <c r="F133" s="18"/>
      <c r="G133" s="18"/>
      <c r="H133" s="18"/>
      <c r="I133" s="18"/>
      <c r="J133" s="18"/>
      <c r="K133" s="18"/>
      <c r="L133" s="18"/>
      <c r="M133" s="18"/>
      <c r="N133" s="18"/>
      <c r="O133" s="18"/>
    </row>
    <row r="134" spans="2:15" x14ac:dyDescent="0.2">
      <c r="B134" s="18"/>
      <c r="C134" s="18"/>
      <c r="D134" s="18"/>
      <c r="E134" s="18"/>
      <c r="F134" s="18"/>
      <c r="G134" s="18"/>
      <c r="H134" s="18"/>
      <c r="I134" s="18"/>
      <c r="J134" s="18"/>
      <c r="K134" s="18"/>
      <c r="L134" s="18"/>
      <c r="M134" s="18"/>
      <c r="N134" s="18"/>
      <c r="O134" s="18"/>
    </row>
    <row r="135" spans="2:15" x14ac:dyDescent="0.2">
      <c r="B135" s="18"/>
      <c r="C135" s="18"/>
      <c r="D135" s="18"/>
      <c r="E135" s="18"/>
      <c r="F135" s="18"/>
      <c r="G135" s="18"/>
      <c r="H135" s="18"/>
      <c r="I135" s="18"/>
      <c r="J135" s="18"/>
      <c r="K135" s="18"/>
      <c r="L135" s="18"/>
      <c r="M135" s="18"/>
      <c r="N135" s="18"/>
      <c r="O135" s="18"/>
    </row>
    <row r="136" spans="2:15" x14ac:dyDescent="0.2">
      <c r="B136" s="18"/>
      <c r="C136" s="18"/>
      <c r="D136" s="18"/>
      <c r="E136" s="18"/>
      <c r="F136" s="18"/>
      <c r="G136" s="18"/>
      <c r="H136" s="18"/>
      <c r="I136" s="18"/>
      <c r="J136" s="18"/>
      <c r="K136" s="18"/>
      <c r="L136" s="18"/>
      <c r="M136" s="18"/>
      <c r="N136" s="18"/>
      <c r="O136" s="18"/>
    </row>
    <row r="137" spans="2:15" x14ac:dyDescent="0.2">
      <c r="B137" s="18"/>
      <c r="C137" s="18"/>
      <c r="D137" s="18"/>
      <c r="E137" s="18"/>
      <c r="F137" s="18"/>
      <c r="G137" s="18"/>
      <c r="H137" s="18"/>
      <c r="I137" s="18"/>
      <c r="J137" s="18"/>
      <c r="K137" s="18"/>
      <c r="L137" s="18"/>
      <c r="M137" s="18"/>
      <c r="N137" s="18"/>
      <c r="O137" s="18"/>
    </row>
    <row r="138" spans="2:15" x14ac:dyDescent="0.2">
      <c r="B138" s="18"/>
      <c r="C138" s="18"/>
      <c r="D138" s="18"/>
      <c r="E138" s="18"/>
      <c r="F138" s="18"/>
      <c r="G138" s="18"/>
      <c r="H138" s="18"/>
      <c r="I138" s="18"/>
      <c r="J138" s="18"/>
      <c r="K138" s="18"/>
      <c r="L138" s="18"/>
      <c r="M138" s="18"/>
      <c r="N138" s="18"/>
      <c r="O138" s="18"/>
    </row>
    <row r="139" spans="2:15" x14ac:dyDescent="0.2">
      <c r="B139" s="18"/>
      <c r="C139" s="18"/>
      <c r="D139" s="18"/>
      <c r="E139" s="18"/>
      <c r="F139" s="18"/>
      <c r="G139" s="18"/>
      <c r="H139" s="18"/>
      <c r="I139" s="18"/>
      <c r="J139" s="18"/>
      <c r="K139" s="18"/>
      <c r="L139" s="18"/>
      <c r="M139" s="18"/>
      <c r="N139" s="18"/>
      <c r="O139" s="18"/>
    </row>
    <row r="140" spans="2:15" x14ac:dyDescent="0.2">
      <c r="B140" s="18"/>
      <c r="C140" s="18"/>
      <c r="D140" s="18"/>
      <c r="E140" s="18"/>
      <c r="F140" s="18"/>
      <c r="G140" s="18"/>
      <c r="H140" s="18"/>
      <c r="I140" s="18"/>
      <c r="J140" s="18"/>
      <c r="K140" s="18"/>
      <c r="L140" s="18"/>
      <c r="M140" s="18"/>
      <c r="N140" s="18"/>
      <c r="O140" s="18"/>
    </row>
    <row r="141" spans="2:15" x14ac:dyDescent="0.2">
      <c r="B141" s="18"/>
      <c r="C141" s="18"/>
      <c r="D141" s="18"/>
      <c r="E141" s="18"/>
      <c r="F141" s="18"/>
      <c r="G141" s="18"/>
      <c r="H141" s="18"/>
      <c r="I141" s="18"/>
      <c r="J141" s="18"/>
      <c r="K141" s="18"/>
      <c r="L141" s="18"/>
      <c r="M141" s="18"/>
      <c r="N141" s="18"/>
      <c r="O141" s="18"/>
    </row>
    <row r="142" spans="2:15" x14ac:dyDescent="0.2">
      <c r="B142" s="18"/>
      <c r="C142" s="18"/>
      <c r="D142" s="18"/>
      <c r="E142" s="18"/>
      <c r="F142" s="18"/>
      <c r="G142" s="18"/>
      <c r="H142" s="18"/>
      <c r="I142" s="18"/>
      <c r="J142" s="18"/>
      <c r="K142" s="18"/>
      <c r="L142" s="18"/>
      <c r="M142" s="18"/>
      <c r="N142" s="18"/>
      <c r="O142" s="18"/>
    </row>
    <row r="143" spans="2:15" x14ac:dyDescent="0.2">
      <c r="B143" s="18"/>
      <c r="C143" s="18"/>
      <c r="D143" s="18"/>
      <c r="E143" s="18"/>
      <c r="F143" s="18"/>
      <c r="G143" s="18"/>
      <c r="H143" s="18"/>
      <c r="I143" s="18"/>
      <c r="J143" s="18"/>
      <c r="K143" s="18"/>
      <c r="L143" s="18"/>
      <c r="M143" s="18"/>
      <c r="N143" s="18"/>
      <c r="O143" s="18"/>
    </row>
    <row r="144" spans="2:15" x14ac:dyDescent="0.2">
      <c r="B144" s="18"/>
      <c r="C144" s="18"/>
      <c r="D144" s="18"/>
      <c r="E144" s="18"/>
      <c r="F144" s="18"/>
      <c r="G144" s="18"/>
      <c r="H144" s="18"/>
      <c r="I144" s="18"/>
      <c r="J144" s="18"/>
      <c r="K144" s="18"/>
      <c r="L144" s="18"/>
      <c r="M144" s="18"/>
      <c r="N144" s="18"/>
      <c r="O144" s="18"/>
    </row>
    <row r="145" spans="2:15" x14ac:dyDescent="0.2">
      <c r="B145" s="18"/>
      <c r="C145" s="18"/>
      <c r="D145" s="18"/>
      <c r="E145" s="18"/>
      <c r="F145" s="18"/>
      <c r="G145" s="18"/>
      <c r="H145" s="18"/>
      <c r="I145" s="18"/>
      <c r="J145" s="18"/>
      <c r="K145" s="18"/>
      <c r="L145" s="18"/>
      <c r="M145" s="18"/>
      <c r="N145" s="18"/>
      <c r="O145" s="18"/>
    </row>
    <row r="146" spans="2:15" x14ac:dyDescent="0.2">
      <c r="B146" s="18"/>
      <c r="C146" s="18"/>
      <c r="D146" s="18"/>
      <c r="E146" s="18"/>
      <c r="F146" s="18"/>
      <c r="G146" s="18"/>
      <c r="H146" s="18"/>
      <c r="I146" s="18"/>
      <c r="J146" s="18"/>
      <c r="K146" s="18"/>
      <c r="L146" s="18"/>
      <c r="M146" s="18"/>
      <c r="N146" s="18"/>
      <c r="O146" s="18"/>
    </row>
    <row r="147" spans="2:15" x14ac:dyDescent="0.2">
      <c r="B147" s="18"/>
      <c r="C147" s="18"/>
      <c r="D147" s="18"/>
      <c r="E147" s="18"/>
      <c r="F147" s="18"/>
      <c r="G147" s="18"/>
      <c r="H147" s="18"/>
      <c r="I147" s="18"/>
      <c r="J147" s="18"/>
      <c r="K147" s="18"/>
      <c r="L147" s="18"/>
      <c r="M147" s="18"/>
      <c r="N147" s="18"/>
      <c r="O147" s="18"/>
    </row>
    <row r="148" spans="2:15" x14ac:dyDescent="0.2">
      <c r="B148" s="18"/>
      <c r="C148" s="18"/>
      <c r="D148" s="18"/>
      <c r="E148" s="18"/>
      <c r="F148" s="18"/>
      <c r="G148" s="18"/>
      <c r="H148" s="18"/>
      <c r="I148" s="18"/>
      <c r="J148" s="18"/>
      <c r="K148" s="18"/>
      <c r="L148" s="18"/>
      <c r="M148" s="18"/>
      <c r="N148" s="18"/>
      <c r="O148" s="18"/>
    </row>
    <row r="149" spans="2:15" x14ac:dyDescent="0.2">
      <c r="B149" s="18"/>
      <c r="C149" s="18"/>
      <c r="D149" s="18"/>
      <c r="E149" s="18"/>
      <c r="F149" s="18"/>
      <c r="G149" s="18"/>
      <c r="H149" s="18"/>
      <c r="I149" s="18"/>
      <c r="J149" s="18"/>
      <c r="K149" s="18"/>
      <c r="L149" s="18"/>
      <c r="M149" s="18"/>
      <c r="N149" s="18"/>
      <c r="O149" s="18"/>
    </row>
    <row r="150" spans="2:15" x14ac:dyDescent="0.2">
      <c r="B150" s="18"/>
      <c r="C150" s="18"/>
      <c r="D150" s="18"/>
      <c r="E150" s="18"/>
      <c r="F150" s="18"/>
      <c r="G150" s="18"/>
      <c r="H150" s="18"/>
      <c r="I150" s="18"/>
      <c r="J150" s="18"/>
      <c r="K150" s="18"/>
      <c r="L150" s="18"/>
      <c r="M150" s="18"/>
      <c r="N150" s="18"/>
      <c r="O150" s="18"/>
    </row>
    <row r="151" spans="2:15" x14ac:dyDescent="0.2">
      <c r="B151" s="18"/>
      <c r="C151" s="18"/>
      <c r="D151" s="18"/>
      <c r="E151" s="18"/>
      <c r="F151" s="18"/>
      <c r="G151" s="18"/>
      <c r="H151" s="18"/>
      <c r="I151" s="18"/>
      <c r="J151" s="18"/>
      <c r="K151" s="18"/>
      <c r="L151" s="18"/>
      <c r="M151" s="18"/>
      <c r="N151" s="18"/>
      <c r="O151" s="18"/>
    </row>
    <row r="152" spans="2:15" x14ac:dyDescent="0.2">
      <c r="B152" s="18"/>
      <c r="C152" s="18"/>
      <c r="D152" s="18"/>
      <c r="E152" s="18"/>
      <c r="F152" s="18"/>
      <c r="G152" s="18"/>
      <c r="H152" s="18"/>
      <c r="I152" s="18"/>
      <c r="J152" s="18"/>
      <c r="K152" s="18"/>
      <c r="L152" s="18"/>
      <c r="M152" s="18"/>
      <c r="N152" s="18"/>
      <c r="O152" s="18"/>
    </row>
    <row r="153" spans="2:15" x14ac:dyDescent="0.2">
      <c r="B153" s="18"/>
      <c r="C153" s="18"/>
      <c r="D153" s="18"/>
      <c r="E153" s="18"/>
      <c r="F153" s="18"/>
      <c r="G153" s="18"/>
      <c r="H153" s="18"/>
      <c r="I153" s="18"/>
      <c r="J153" s="18"/>
      <c r="K153" s="18"/>
      <c r="L153" s="18"/>
      <c r="M153" s="18"/>
      <c r="N153" s="18"/>
      <c r="O153" s="18"/>
    </row>
    <row r="154" spans="2:15" x14ac:dyDescent="0.2">
      <c r="B154" s="18"/>
      <c r="C154" s="18"/>
      <c r="D154" s="18"/>
      <c r="E154" s="18"/>
      <c r="F154" s="18"/>
      <c r="G154" s="18"/>
      <c r="H154" s="18"/>
      <c r="I154" s="18"/>
      <c r="J154" s="18"/>
      <c r="K154" s="18"/>
      <c r="L154" s="18"/>
      <c r="M154" s="18"/>
      <c r="N154" s="18"/>
      <c r="O154" s="18"/>
    </row>
    <row r="155" spans="2:15" x14ac:dyDescent="0.2">
      <c r="B155" s="18"/>
      <c r="C155" s="18"/>
      <c r="D155" s="18"/>
      <c r="E155" s="18"/>
      <c r="F155" s="18"/>
      <c r="G155" s="18"/>
      <c r="H155" s="18"/>
      <c r="I155" s="18"/>
      <c r="J155" s="18"/>
      <c r="K155" s="18"/>
      <c r="L155" s="18"/>
      <c r="M155" s="18"/>
      <c r="N155" s="18"/>
      <c r="O155" s="18"/>
    </row>
    <row r="156" spans="2:15" x14ac:dyDescent="0.2">
      <c r="B156" s="18"/>
      <c r="C156" s="18"/>
      <c r="D156" s="18"/>
      <c r="E156" s="18"/>
      <c r="F156" s="18"/>
      <c r="G156" s="18"/>
      <c r="H156" s="18"/>
      <c r="I156" s="18"/>
      <c r="J156" s="18"/>
      <c r="K156" s="18"/>
      <c r="L156" s="18"/>
      <c r="M156" s="18"/>
      <c r="N156" s="18"/>
      <c r="O156" s="18"/>
    </row>
    <row r="157" spans="2:15" x14ac:dyDescent="0.2">
      <c r="B157" s="18"/>
      <c r="C157" s="18"/>
      <c r="D157" s="18"/>
      <c r="E157" s="18"/>
      <c r="F157" s="18"/>
      <c r="G157" s="18"/>
      <c r="H157" s="18"/>
      <c r="I157" s="18"/>
      <c r="J157" s="18"/>
      <c r="K157" s="18"/>
      <c r="L157" s="18"/>
      <c r="M157" s="18"/>
      <c r="N157" s="18"/>
      <c r="O157" s="18"/>
    </row>
    <row r="158" spans="2:15" x14ac:dyDescent="0.2">
      <c r="B158" s="18"/>
      <c r="C158" s="18"/>
      <c r="D158" s="18"/>
      <c r="E158" s="18"/>
      <c r="F158" s="18"/>
      <c r="G158" s="18"/>
      <c r="H158" s="18"/>
      <c r="I158" s="18"/>
      <c r="J158" s="18"/>
      <c r="K158" s="18"/>
      <c r="L158" s="18"/>
      <c r="M158" s="18"/>
      <c r="N158" s="18"/>
      <c r="O158" s="18"/>
    </row>
    <row r="159" spans="2:15" x14ac:dyDescent="0.2">
      <c r="B159" s="18"/>
      <c r="C159" s="18"/>
      <c r="D159" s="18"/>
      <c r="E159" s="18"/>
      <c r="F159" s="18"/>
      <c r="G159" s="18"/>
      <c r="H159" s="18"/>
      <c r="I159" s="18"/>
      <c r="J159" s="18"/>
      <c r="K159" s="18"/>
      <c r="L159" s="18"/>
      <c r="M159" s="18"/>
      <c r="N159" s="18"/>
      <c r="O159" s="18"/>
    </row>
    <row r="160" spans="2:15" x14ac:dyDescent="0.2">
      <c r="B160" s="18"/>
      <c r="C160" s="18"/>
      <c r="D160" s="18"/>
      <c r="E160" s="18"/>
      <c r="F160" s="18"/>
      <c r="G160" s="18"/>
      <c r="H160" s="18"/>
      <c r="I160" s="18"/>
      <c r="J160" s="18"/>
      <c r="K160" s="18"/>
      <c r="L160" s="18"/>
      <c r="M160" s="18"/>
      <c r="N160" s="18"/>
      <c r="O160" s="18"/>
    </row>
    <row r="161" spans="2:15" x14ac:dyDescent="0.2">
      <c r="B161" s="18"/>
      <c r="C161" s="18"/>
      <c r="D161" s="18"/>
      <c r="E161" s="18"/>
      <c r="F161" s="18"/>
      <c r="G161" s="18"/>
      <c r="H161" s="18"/>
      <c r="I161" s="18"/>
      <c r="J161" s="18"/>
      <c r="K161" s="18"/>
      <c r="L161" s="18"/>
      <c r="M161" s="18"/>
      <c r="N161" s="18"/>
      <c r="O161" s="18"/>
    </row>
    <row r="162" spans="2:15" x14ac:dyDescent="0.2">
      <c r="B162" s="18"/>
      <c r="C162" s="18"/>
      <c r="D162" s="18"/>
      <c r="E162" s="18"/>
      <c r="F162" s="18"/>
      <c r="G162" s="18"/>
      <c r="H162" s="18"/>
      <c r="I162" s="18"/>
      <c r="J162" s="18"/>
      <c r="K162" s="18"/>
      <c r="L162" s="18"/>
      <c r="M162" s="18"/>
      <c r="N162" s="18"/>
      <c r="O162" s="18"/>
    </row>
    <row r="163" spans="2:15" x14ac:dyDescent="0.2">
      <c r="B163" s="18"/>
      <c r="C163" s="18"/>
      <c r="D163" s="18"/>
      <c r="E163" s="18"/>
      <c r="F163" s="18"/>
      <c r="G163" s="18"/>
      <c r="H163" s="18"/>
      <c r="I163" s="18"/>
      <c r="J163" s="18"/>
      <c r="K163" s="18"/>
      <c r="L163" s="18"/>
      <c r="M163" s="18"/>
      <c r="N163" s="18"/>
      <c r="O163" s="18"/>
    </row>
    <row r="164" spans="2:15" x14ac:dyDescent="0.2">
      <c r="B164" s="18"/>
      <c r="C164" s="18"/>
      <c r="D164" s="18"/>
      <c r="E164" s="18"/>
      <c r="F164" s="18"/>
      <c r="G164" s="18"/>
      <c r="H164" s="18"/>
      <c r="I164" s="18"/>
      <c r="J164" s="18"/>
      <c r="K164" s="18"/>
      <c r="L164" s="18"/>
      <c r="M164" s="18"/>
      <c r="N164" s="18"/>
      <c r="O164" s="18"/>
    </row>
    <row r="165" spans="2:15" x14ac:dyDescent="0.2">
      <c r="B165" s="18"/>
      <c r="C165" s="18"/>
      <c r="D165" s="18"/>
      <c r="E165" s="18"/>
      <c r="F165" s="18"/>
      <c r="G165" s="18"/>
      <c r="H165" s="18"/>
      <c r="I165" s="18"/>
      <c r="J165" s="18"/>
      <c r="K165" s="18"/>
      <c r="L165" s="18"/>
      <c r="M165" s="18"/>
      <c r="N165" s="18"/>
      <c r="O165" s="18"/>
    </row>
    <row r="166" spans="2:15" x14ac:dyDescent="0.2">
      <c r="B166" s="18"/>
      <c r="C166" s="18"/>
      <c r="D166" s="18"/>
      <c r="E166" s="18"/>
      <c r="F166" s="18"/>
      <c r="G166" s="18"/>
      <c r="H166" s="18"/>
      <c r="I166" s="18"/>
      <c r="J166" s="18"/>
      <c r="K166" s="18"/>
      <c r="L166" s="18"/>
      <c r="M166" s="18"/>
      <c r="N166" s="18"/>
      <c r="O166" s="18"/>
    </row>
    <row r="167" spans="2:15" x14ac:dyDescent="0.2">
      <c r="B167" s="18"/>
      <c r="C167" s="18"/>
      <c r="D167" s="18"/>
      <c r="E167" s="18"/>
      <c r="F167" s="18"/>
      <c r="G167" s="18"/>
      <c r="H167" s="18"/>
      <c r="I167" s="18"/>
      <c r="J167" s="18"/>
      <c r="K167" s="18"/>
      <c r="L167" s="18"/>
      <c r="M167" s="18"/>
      <c r="N167" s="18"/>
      <c r="O167" s="18"/>
    </row>
    <row r="168" spans="2:15" x14ac:dyDescent="0.2">
      <c r="B168" s="18"/>
      <c r="C168" s="18"/>
      <c r="D168" s="18"/>
      <c r="E168" s="18"/>
      <c r="F168" s="18"/>
      <c r="G168" s="18"/>
      <c r="H168" s="18"/>
      <c r="I168" s="18"/>
      <c r="J168" s="18"/>
      <c r="K168" s="18"/>
      <c r="L168" s="18"/>
      <c r="M168" s="18"/>
      <c r="N168" s="18"/>
      <c r="O168" s="18"/>
    </row>
    <row r="169" spans="2:15" x14ac:dyDescent="0.2">
      <c r="B169" s="18"/>
      <c r="C169" s="18"/>
      <c r="D169" s="18"/>
      <c r="E169" s="18"/>
      <c r="F169" s="18"/>
      <c r="G169" s="18"/>
      <c r="H169" s="18"/>
      <c r="I169" s="18"/>
      <c r="J169" s="18"/>
      <c r="K169" s="18"/>
      <c r="L169" s="18"/>
      <c r="M169" s="18"/>
      <c r="N169" s="18"/>
      <c r="O169" s="18"/>
    </row>
    <row r="170" spans="2:15" x14ac:dyDescent="0.2">
      <c r="B170" s="18"/>
      <c r="C170" s="18"/>
      <c r="D170" s="18"/>
      <c r="E170" s="18"/>
      <c r="F170" s="18"/>
      <c r="G170" s="18"/>
      <c r="H170" s="18"/>
      <c r="I170" s="18"/>
      <c r="J170" s="18"/>
      <c r="K170" s="18"/>
      <c r="L170" s="18"/>
      <c r="M170" s="18"/>
      <c r="N170" s="18"/>
      <c r="O170" s="18"/>
    </row>
    <row r="171" spans="2:15" x14ac:dyDescent="0.2">
      <c r="B171" s="18"/>
      <c r="C171" s="18"/>
      <c r="D171" s="18"/>
      <c r="E171" s="18"/>
      <c r="F171" s="18"/>
      <c r="G171" s="18"/>
      <c r="H171" s="18"/>
      <c r="I171" s="18"/>
      <c r="J171" s="18"/>
      <c r="K171" s="18"/>
      <c r="L171" s="18"/>
      <c r="M171" s="18"/>
      <c r="N171" s="18"/>
      <c r="O171" s="18"/>
    </row>
    <row r="172" spans="2:15" x14ac:dyDescent="0.2">
      <c r="B172" s="18"/>
      <c r="C172" s="18"/>
      <c r="D172" s="18"/>
      <c r="E172" s="18"/>
      <c r="F172" s="18"/>
      <c r="G172" s="18"/>
      <c r="H172" s="18"/>
      <c r="I172" s="18"/>
      <c r="J172" s="18"/>
      <c r="K172" s="18"/>
      <c r="L172" s="18"/>
      <c r="M172" s="18"/>
      <c r="N172" s="18"/>
      <c r="O172" s="18"/>
    </row>
    <row r="173" spans="2:15" x14ac:dyDescent="0.2">
      <c r="B173" s="18"/>
      <c r="C173" s="18"/>
      <c r="D173" s="18"/>
      <c r="E173" s="18"/>
      <c r="F173" s="18"/>
      <c r="G173" s="18"/>
      <c r="H173" s="18"/>
      <c r="I173" s="18"/>
      <c r="J173" s="18"/>
      <c r="K173" s="18"/>
      <c r="L173" s="18"/>
      <c r="M173" s="18"/>
      <c r="N173" s="18"/>
      <c r="O173" s="18"/>
    </row>
    <row r="174" spans="2:15" x14ac:dyDescent="0.2">
      <c r="B174" s="18"/>
      <c r="C174" s="18"/>
      <c r="D174" s="18"/>
      <c r="E174" s="18"/>
      <c r="F174" s="18"/>
      <c r="G174" s="18"/>
      <c r="H174" s="18"/>
      <c r="I174" s="18"/>
      <c r="J174" s="18"/>
      <c r="K174" s="18"/>
      <c r="L174" s="18"/>
      <c r="M174" s="18"/>
      <c r="N174" s="18"/>
      <c r="O174" s="18"/>
    </row>
    <row r="175" spans="2:15" x14ac:dyDescent="0.2">
      <c r="B175" s="18"/>
      <c r="C175" s="18"/>
      <c r="D175" s="18"/>
      <c r="E175" s="18"/>
      <c r="F175" s="18"/>
      <c r="G175" s="18"/>
      <c r="H175" s="18"/>
      <c r="I175" s="18"/>
      <c r="J175" s="18"/>
      <c r="K175" s="18"/>
      <c r="L175" s="18"/>
      <c r="M175" s="18"/>
      <c r="N175" s="18"/>
      <c r="O175" s="18"/>
    </row>
    <row r="176" spans="2:15" x14ac:dyDescent="0.2">
      <c r="B176" s="18"/>
      <c r="C176" s="18"/>
      <c r="D176" s="18"/>
      <c r="E176" s="18"/>
      <c r="F176" s="18"/>
      <c r="G176" s="18"/>
      <c r="H176" s="18"/>
      <c r="I176" s="18"/>
      <c r="J176" s="18"/>
      <c r="K176" s="18"/>
      <c r="L176" s="18"/>
      <c r="M176" s="18"/>
      <c r="N176" s="18"/>
      <c r="O176" s="18"/>
    </row>
    <row r="177" spans="2:15" x14ac:dyDescent="0.2">
      <c r="B177" s="18"/>
      <c r="C177" s="18"/>
      <c r="D177" s="18"/>
      <c r="E177" s="18"/>
      <c r="F177" s="18"/>
      <c r="G177" s="18"/>
      <c r="H177" s="18"/>
      <c r="I177" s="18"/>
      <c r="J177" s="18"/>
      <c r="K177" s="18"/>
      <c r="L177" s="18"/>
      <c r="M177" s="18"/>
      <c r="N177" s="18"/>
      <c r="O177" s="18"/>
    </row>
    <row r="178" spans="2:15" x14ac:dyDescent="0.2">
      <c r="B178" s="18"/>
      <c r="C178" s="18"/>
      <c r="D178" s="18"/>
      <c r="E178" s="18"/>
      <c r="F178" s="18"/>
      <c r="G178" s="18"/>
      <c r="H178" s="18"/>
      <c r="I178" s="18"/>
      <c r="J178" s="18"/>
      <c r="K178" s="18"/>
      <c r="L178" s="18"/>
      <c r="M178" s="18"/>
      <c r="N178" s="18"/>
      <c r="O178" s="18"/>
    </row>
    <row r="179" spans="2:15" x14ac:dyDescent="0.2">
      <c r="B179" s="18"/>
      <c r="C179" s="18"/>
      <c r="D179" s="18"/>
      <c r="E179" s="18"/>
      <c r="F179" s="18"/>
      <c r="G179" s="18"/>
      <c r="H179" s="18"/>
      <c r="I179" s="18"/>
      <c r="J179" s="18"/>
      <c r="K179" s="18"/>
      <c r="L179" s="18"/>
      <c r="M179" s="18"/>
      <c r="N179" s="18"/>
      <c r="O179" s="18"/>
    </row>
    <row r="180" spans="2:15" x14ac:dyDescent="0.2">
      <c r="B180" s="18"/>
      <c r="C180" s="18"/>
      <c r="D180" s="18"/>
      <c r="E180" s="18"/>
      <c r="F180" s="18"/>
      <c r="G180" s="18"/>
      <c r="H180" s="18"/>
      <c r="I180" s="18"/>
      <c r="J180" s="18"/>
      <c r="K180" s="18"/>
      <c r="L180" s="18"/>
      <c r="M180" s="18"/>
      <c r="N180" s="18"/>
      <c r="O180" s="18"/>
    </row>
    <row r="181" spans="2:15" x14ac:dyDescent="0.2">
      <c r="B181" s="18"/>
      <c r="C181" s="18"/>
      <c r="D181" s="18"/>
      <c r="E181" s="18"/>
      <c r="F181" s="18"/>
      <c r="G181" s="18"/>
      <c r="H181" s="18"/>
      <c r="I181" s="18"/>
      <c r="J181" s="18"/>
      <c r="K181" s="18"/>
      <c r="L181" s="18"/>
      <c r="M181" s="18"/>
      <c r="N181" s="18"/>
      <c r="O181" s="18"/>
    </row>
    <row r="182" spans="2:15" x14ac:dyDescent="0.2">
      <c r="B182" s="18"/>
      <c r="C182" s="18"/>
      <c r="D182" s="18"/>
      <c r="E182" s="18"/>
      <c r="F182" s="18"/>
      <c r="G182" s="18"/>
      <c r="H182" s="18"/>
      <c r="I182" s="18"/>
      <c r="J182" s="18"/>
      <c r="K182" s="18"/>
      <c r="L182" s="18"/>
      <c r="M182" s="18"/>
      <c r="N182" s="18"/>
      <c r="O182" s="18"/>
    </row>
    <row r="183" spans="2:15" x14ac:dyDescent="0.2">
      <c r="B183" s="18"/>
      <c r="C183" s="18"/>
      <c r="D183" s="18"/>
      <c r="E183" s="18"/>
      <c r="F183" s="18"/>
      <c r="G183" s="18"/>
      <c r="H183" s="18"/>
      <c r="I183" s="18"/>
      <c r="J183" s="18"/>
      <c r="K183" s="18"/>
      <c r="L183" s="18"/>
      <c r="M183" s="18"/>
      <c r="N183" s="18"/>
      <c r="O183" s="18"/>
    </row>
    <row r="184" spans="2:15" x14ac:dyDescent="0.2">
      <c r="B184" s="18"/>
      <c r="C184" s="18"/>
      <c r="D184" s="18"/>
      <c r="E184" s="18"/>
      <c r="F184" s="18"/>
      <c r="G184" s="18"/>
      <c r="H184" s="18"/>
      <c r="I184" s="18"/>
      <c r="J184" s="18"/>
      <c r="K184" s="18"/>
      <c r="L184" s="18"/>
      <c r="M184" s="18"/>
      <c r="N184" s="18"/>
      <c r="O184" s="18"/>
    </row>
    <row r="185" spans="2:15" x14ac:dyDescent="0.2">
      <c r="B185" s="18"/>
      <c r="C185" s="18"/>
      <c r="D185" s="18"/>
      <c r="E185" s="18"/>
      <c r="F185" s="18"/>
      <c r="G185" s="18"/>
      <c r="H185" s="18"/>
      <c r="I185" s="18"/>
      <c r="J185" s="18"/>
      <c r="K185" s="18"/>
      <c r="L185" s="18"/>
      <c r="M185" s="18"/>
      <c r="N185" s="18"/>
      <c r="O185" s="18"/>
    </row>
    <row r="186" spans="2:15" x14ac:dyDescent="0.2">
      <c r="B186" s="18"/>
      <c r="C186" s="18"/>
      <c r="D186" s="18"/>
      <c r="E186" s="18"/>
      <c r="F186" s="18"/>
      <c r="G186" s="18"/>
      <c r="H186" s="18"/>
      <c r="I186" s="18"/>
      <c r="J186" s="18"/>
      <c r="K186" s="18"/>
      <c r="L186" s="18"/>
      <c r="M186" s="18"/>
      <c r="N186" s="18"/>
      <c r="O186" s="18"/>
    </row>
    <row r="187" spans="2:15" x14ac:dyDescent="0.2">
      <c r="B187" s="18"/>
      <c r="C187" s="18"/>
      <c r="D187" s="18"/>
      <c r="E187" s="18"/>
      <c r="F187" s="18"/>
      <c r="G187" s="18"/>
      <c r="H187" s="18"/>
      <c r="I187" s="18"/>
      <c r="J187" s="18"/>
      <c r="K187" s="18"/>
      <c r="L187" s="18"/>
      <c r="M187" s="18"/>
      <c r="N187" s="18"/>
      <c r="O187" s="18"/>
    </row>
    <row r="188" spans="2:15" x14ac:dyDescent="0.2">
      <c r="B188" s="18"/>
      <c r="C188" s="18"/>
      <c r="D188" s="18"/>
      <c r="E188" s="18"/>
      <c r="F188" s="18"/>
      <c r="G188" s="18"/>
      <c r="H188" s="18"/>
      <c r="I188" s="18"/>
      <c r="J188" s="18"/>
      <c r="K188" s="18"/>
      <c r="L188" s="18"/>
      <c r="M188" s="18"/>
      <c r="N188" s="18"/>
      <c r="O188" s="18"/>
    </row>
    <row r="189" spans="2:15" x14ac:dyDescent="0.2">
      <c r="B189" s="18"/>
      <c r="C189" s="18"/>
      <c r="D189" s="18"/>
      <c r="E189" s="18"/>
      <c r="F189" s="18"/>
      <c r="G189" s="18"/>
      <c r="H189" s="18"/>
      <c r="I189" s="18"/>
      <c r="J189" s="18"/>
      <c r="K189" s="18"/>
      <c r="L189" s="18"/>
      <c r="M189" s="18"/>
      <c r="N189" s="18"/>
      <c r="O189" s="18"/>
    </row>
    <row r="190" spans="2:15" x14ac:dyDescent="0.2">
      <c r="B190" s="18"/>
      <c r="C190" s="18"/>
      <c r="D190" s="18"/>
      <c r="E190" s="18"/>
      <c r="F190" s="18"/>
      <c r="G190" s="18"/>
      <c r="H190" s="18"/>
      <c r="I190" s="18"/>
      <c r="J190" s="18"/>
      <c r="K190" s="18"/>
      <c r="L190" s="18"/>
      <c r="M190" s="18"/>
      <c r="N190" s="18"/>
      <c r="O190" s="18"/>
    </row>
    <row r="191" spans="2:15" x14ac:dyDescent="0.2">
      <c r="B191" s="18"/>
      <c r="C191" s="18"/>
      <c r="D191" s="18"/>
      <c r="E191" s="18"/>
      <c r="F191" s="18"/>
      <c r="G191" s="18"/>
      <c r="H191" s="18"/>
      <c r="I191" s="18"/>
      <c r="J191" s="18"/>
      <c r="K191" s="18"/>
      <c r="L191" s="18"/>
      <c r="M191" s="18"/>
      <c r="N191" s="18"/>
      <c r="O191" s="18"/>
    </row>
    <row r="192" spans="2:15" x14ac:dyDescent="0.2">
      <c r="B192" s="18"/>
      <c r="C192" s="18"/>
      <c r="D192" s="18"/>
      <c r="E192" s="18"/>
      <c r="F192" s="18"/>
      <c r="G192" s="18"/>
      <c r="H192" s="18"/>
      <c r="I192" s="18"/>
      <c r="J192" s="18"/>
      <c r="K192" s="18"/>
      <c r="L192" s="18"/>
      <c r="M192" s="18"/>
      <c r="N192" s="18"/>
      <c r="O192" s="18"/>
    </row>
    <row r="193" spans="2:15" x14ac:dyDescent="0.2">
      <c r="B193" s="18"/>
      <c r="C193" s="18"/>
      <c r="D193" s="18"/>
      <c r="E193" s="18"/>
      <c r="F193" s="18"/>
      <c r="G193" s="18"/>
      <c r="H193" s="18"/>
      <c r="I193" s="18"/>
      <c r="J193" s="18"/>
      <c r="K193" s="18"/>
      <c r="L193" s="18"/>
      <c r="M193" s="18"/>
      <c r="N193" s="18"/>
      <c r="O193" s="18"/>
    </row>
    <row r="194" spans="2:15" x14ac:dyDescent="0.2">
      <c r="B194" s="18"/>
      <c r="C194" s="18"/>
      <c r="D194" s="18"/>
      <c r="E194" s="18"/>
      <c r="F194" s="18"/>
      <c r="G194" s="18"/>
      <c r="H194" s="18"/>
      <c r="I194" s="18"/>
      <c r="J194" s="18"/>
      <c r="K194" s="18"/>
      <c r="L194" s="18"/>
      <c r="M194" s="18"/>
      <c r="N194" s="18"/>
      <c r="O194" s="18"/>
    </row>
    <row r="195" spans="2:15" x14ac:dyDescent="0.2">
      <c r="B195" s="18"/>
      <c r="C195" s="18"/>
      <c r="D195" s="18"/>
      <c r="E195" s="18"/>
      <c r="F195" s="18"/>
      <c r="G195" s="18"/>
      <c r="H195" s="18"/>
      <c r="I195" s="18"/>
      <c r="J195" s="18"/>
      <c r="K195" s="18"/>
      <c r="L195" s="18"/>
      <c r="M195" s="18"/>
      <c r="N195" s="18"/>
      <c r="O195" s="18"/>
    </row>
    <row r="196" spans="2:15" x14ac:dyDescent="0.2">
      <c r="B196" s="18"/>
      <c r="C196" s="18"/>
      <c r="D196" s="18"/>
      <c r="E196" s="18"/>
      <c r="F196" s="18"/>
      <c r="G196" s="18"/>
      <c r="H196" s="18"/>
      <c r="I196" s="18"/>
      <c r="J196" s="18"/>
      <c r="K196" s="18"/>
      <c r="L196" s="18"/>
      <c r="M196" s="18"/>
      <c r="N196" s="18"/>
      <c r="O196" s="18"/>
    </row>
    <row r="197" spans="2:15" x14ac:dyDescent="0.2">
      <c r="B197" s="18"/>
      <c r="C197" s="18"/>
      <c r="D197" s="18"/>
      <c r="E197" s="18"/>
      <c r="F197" s="18"/>
      <c r="G197" s="18"/>
      <c r="H197" s="18"/>
      <c r="I197" s="18"/>
      <c r="J197" s="18"/>
      <c r="K197" s="18"/>
      <c r="L197" s="18"/>
      <c r="M197" s="18"/>
      <c r="N197" s="18"/>
      <c r="O197" s="18"/>
    </row>
    <row r="198" spans="2:15" x14ac:dyDescent="0.2">
      <c r="B198" s="18"/>
      <c r="C198" s="18"/>
      <c r="D198" s="18"/>
      <c r="E198" s="18"/>
      <c r="F198" s="18"/>
      <c r="G198" s="18"/>
      <c r="H198" s="18"/>
      <c r="I198" s="18"/>
      <c r="J198" s="18"/>
      <c r="K198" s="18"/>
      <c r="L198" s="18"/>
      <c r="M198" s="18"/>
      <c r="N198" s="18"/>
      <c r="O198" s="18"/>
    </row>
    <row r="199" spans="2:15" x14ac:dyDescent="0.2">
      <c r="B199" s="18"/>
      <c r="C199" s="18"/>
      <c r="D199" s="18"/>
      <c r="E199" s="18"/>
      <c r="F199" s="18"/>
      <c r="G199" s="18"/>
      <c r="H199" s="18"/>
      <c r="I199" s="18"/>
      <c r="J199" s="18"/>
      <c r="K199" s="18"/>
      <c r="L199" s="18"/>
      <c r="M199" s="18"/>
      <c r="N199" s="18"/>
      <c r="O199" s="18"/>
    </row>
    <row r="200" spans="2:15" x14ac:dyDescent="0.2">
      <c r="B200" s="18"/>
      <c r="C200" s="18"/>
      <c r="D200" s="18"/>
      <c r="E200" s="18"/>
      <c r="F200" s="18"/>
      <c r="G200" s="18"/>
      <c r="H200" s="18"/>
      <c r="I200" s="18"/>
      <c r="J200" s="18"/>
      <c r="K200" s="18"/>
      <c r="L200" s="18"/>
      <c r="M200" s="18"/>
      <c r="N200" s="18"/>
      <c r="O200" s="18"/>
    </row>
    <row r="201" spans="2:15" x14ac:dyDescent="0.2">
      <c r="B201" s="18"/>
      <c r="C201" s="18"/>
      <c r="D201" s="18"/>
      <c r="E201" s="18"/>
      <c r="F201" s="18"/>
      <c r="G201" s="18"/>
      <c r="H201" s="18"/>
      <c r="I201" s="18"/>
      <c r="J201" s="18"/>
      <c r="K201" s="18"/>
      <c r="L201" s="18"/>
      <c r="M201" s="18"/>
      <c r="N201" s="18"/>
      <c r="O201" s="18"/>
    </row>
    <row r="202" spans="2:15" x14ac:dyDescent="0.2">
      <c r="B202" s="18"/>
      <c r="C202" s="18"/>
      <c r="D202" s="18"/>
      <c r="E202" s="18"/>
      <c r="F202" s="18"/>
      <c r="G202" s="18"/>
      <c r="H202" s="18"/>
      <c r="I202" s="18"/>
      <c r="J202" s="18"/>
      <c r="K202" s="18"/>
      <c r="L202" s="18"/>
      <c r="M202" s="18"/>
      <c r="N202" s="18"/>
      <c r="O202" s="18"/>
    </row>
    <row r="203" spans="2:15" x14ac:dyDescent="0.2">
      <c r="B203" s="18"/>
      <c r="C203" s="18"/>
      <c r="D203" s="18"/>
      <c r="E203" s="18"/>
      <c r="F203" s="18"/>
      <c r="G203" s="18"/>
      <c r="H203" s="18"/>
      <c r="I203" s="18"/>
      <c r="J203" s="18"/>
      <c r="K203" s="18"/>
      <c r="L203" s="18"/>
      <c r="M203" s="18"/>
      <c r="N203" s="18"/>
      <c r="O203" s="18"/>
    </row>
    <row r="204" spans="2:15" x14ac:dyDescent="0.2">
      <c r="B204" s="18"/>
      <c r="C204" s="18"/>
      <c r="D204" s="18"/>
      <c r="E204" s="18"/>
      <c r="F204" s="18"/>
      <c r="G204" s="18"/>
      <c r="H204" s="18"/>
      <c r="I204" s="18"/>
      <c r="J204" s="18"/>
      <c r="K204" s="18"/>
      <c r="L204" s="18"/>
      <c r="M204" s="18"/>
      <c r="N204" s="18"/>
      <c r="O204" s="18"/>
    </row>
    <row r="205" spans="2:15" x14ac:dyDescent="0.2">
      <c r="B205" s="18"/>
      <c r="C205" s="18"/>
      <c r="D205" s="18"/>
      <c r="E205" s="18"/>
      <c r="F205" s="18"/>
      <c r="G205" s="18"/>
      <c r="H205" s="18"/>
      <c r="I205" s="18"/>
      <c r="J205" s="18"/>
      <c r="K205" s="18"/>
      <c r="L205" s="18"/>
      <c r="M205" s="18"/>
      <c r="N205" s="18"/>
      <c r="O205" s="18"/>
    </row>
    <row r="206" spans="2:15" x14ac:dyDescent="0.2">
      <c r="B206" s="18"/>
      <c r="C206" s="18"/>
      <c r="D206" s="18"/>
      <c r="E206" s="18"/>
      <c r="F206" s="18"/>
      <c r="G206" s="18"/>
      <c r="H206" s="18"/>
      <c r="I206" s="18"/>
      <c r="J206" s="18"/>
      <c r="K206" s="18"/>
      <c r="L206" s="18"/>
      <c r="M206" s="18"/>
      <c r="N206" s="18"/>
      <c r="O206" s="18"/>
    </row>
    <row r="207" spans="2:15" x14ac:dyDescent="0.2">
      <c r="B207" s="18"/>
      <c r="C207" s="18"/>
      <c r="D207" s="18"/>
      <c r="E207" s="18"/>
      <c r="F207" s="18"/>
      <c r="G207" s="18"/>
      <c r="H207" s="18"/>
      <c r="I207" s="18"/>
      <c r="J207" s="18"/>
      <c r="K207" s="18"/>
      <c r="L207" s="18"/>
      <c r="M207" s="18"/>
      <c r="N207" s="18"/>
      <c r="O207" s="18"/>
    </row>
    <row r="208" spans="2:15" x14ac:dyDescent="0.2">
      <c r="B208" s="18"/>
      <c r="C208" s="18"/>
      <c r="D208" s="18"/>
      <c r="E208" s="18"/>
      <c r="F208" s="18"/>
      <c r="G208" s="18"/>
      <c r="H208" s="18"/>
      <c r="I208" s="18"/>
      <c r="J208" s="18"/>
      <c r="K208" s="18"/>
      <c r="L208" s="18"/>
      <c r="M208" s="18"/>
      <c r="N208" s="18"/>
      <c r="O208" s="18"/>
    </row>
    <row r="209" spans="2:15" x14ac:dyDescent="0.2">
      <c r="B209" s="18"/>
      <c r="C209" s="18"/>
      <c r="D209" s="18"/>
      <c r="E209" s="18"/>
      <c r="F209" s="18"/>
      <c r="G209" s="18"/>
      <c r="H209" s="18"/>
      <c r="I209" s="18"/>
      <c r="J209" s="18"/>
      <c r="K209" s="18"/>
      <c r="L209" s="18"/>
      <c r="M209" s="18"/>
      <c r="N209" s="18"/>
      <c r="O209" s="18"/>
    </row>
    <row r="210" spans="2:15" x14ac:dyDescent="0.2">
      <c r="B210" s="18"/>
      <c r="C210" s="18"/>
      <c r="D210" s="18"/>
      <c r="E210" s="18"/>
      <c r="F210" s="18"/>
      <c r="G210" s="18"/>
      <c r="H210" s="18"/>
      <c r="I210" s="18"/>
      <c r="J210" s="18"/>
      <c r="K210" s="18"/>
      <c r="L210" s="18"/>
      <c r="M210" s="18"/>
      <c r="N210" s="18"/>
      <c r="O210" s="18"/>
    </row>
    <row r="211" spans="2:15" x14ac:dyDescent="0.2">
      <c r="B211" s="18"/>
      <c r="C211" s="18"/>
      <c r="D211" s="18"/>
      <c r="E211" s="18"/>
      <c r="F211" s="18"/>
      <c r="G211" s="18"/>
      <c r="H211" s="18"/>
      <c r="I211" s="18"/>
      <c r="J211" s="18"/>
      <c r="K211" s="18"/>
      <c r="L211" s="18"/>
      <c r="M211" s="18"/>
      <c r="N211" s="18"/>
      <c r="O211" s="18"/>
    </row>
    <row r="212" spans="2:15" x14ac:dyDescent="0.2">
      <c r="B212" s="18"/>
      <c r="C212" s="18"/>
      <c r="D212" s="18"/>
      <c r="E212" s="18"/>
      <c r="F212" s="18"/>
      <c r="G212" s="18"/>
      <c r="H212" s="18"/>
      <c r="I212" s="18"/>
      <c r="J212" s="18"/>
      <c r="K212" s="18"/>
      <c r="L212" s="18"/>
      <c r="M212" s="18"/>
      <c r="N212" s="18"/>
      <c r="O212" s="18"/>
    </row>
    <row r="213" spans="2:15" x14ac:dyDescent="0.2">
      <c r="B213" s="18"/>
      <c r="C213" s="18"/>
      <c r="D213" s="18"/>
      <c r="E213" s="18"/>
      <c r="F213" s="18"/>
      <c r="G213" s="18"/>
      <c r="H213" s="18"/>
      <c r="I213" s="18"/>
      <c r="J213" s="18"/>
      <c r="K213" s="18"/>
      <c r="L213" s="18"/>
      <c r="M213" s="18"/>
      <c r="N213" s="18"/>
      <c r="O213" s="18"/>
    </row>
    <row r="214" spans="2:15" x14ac:dyDescent="0.2">
      <c r="B214" s="18"/>
      <c r="C214" s="18"/>
      <c r="D214" s="18"/>
      <c r="E214" s="18"/>
      <c r="F214" s="18"/>
      <c r="G214" s="18"/>
      <c r="H214" s="18"/>
      <c r="I214" s="18"/>
      <c r="J214" s="18"/>
      <c r="K214" s="18"/>
      <c r="L214" s="18"/>
      <c r="M214" s="18"/>
      <c r="N214" s="18"/>
      <c r="O214" s="18"/>
    </row>
    <row r="215" spans="2:15" x14ac:dyDescent="0.2">
      <c r="B215" s="18"/>
      <c r="C215" s="18"/>
      <c r="D215" s="18"/>
      <c r="E215" s="18"/>
      <c r="F215" s="18"/>
      <c r="G215" s="18"/>
      <c r="H215" s="18"/>
      <c r="I215" s="18"/>
      <c r="J215" s="18"/>
      <c r="K215" s="18"/>
      <c r="L215" s="18"/>
      <c r="M215" s="18"/>
      <c r="N215" s="18"/>
      <c r="O215" s="18"/>
    </row>
    <row r="216" spans="2:15" x14ac:dyDescent="0.2">
      <c r="B216" s="18"/>
      <c r="C216" s="18"/>
      <c r="D216" s="18"/>
      <c r="E216" s="18"/>
      <c r="F216" s="18"/>
      <c r="G216" s="18"/>
      <c r="H216" s="18"/>
      <c r="I216" s="18"/>
      <c r="J216" s="18"/>
      <c r="K216" s="18"/>
      <c r="L216" s="18"/>
      <c r="M216" s="18"/>
      <c r="N216" s="18"/>
      <c r="O216" s="18"/>
    </row>
    <row r="217" spans="2:15" x14ac:dyDescent="0.2">
      <c r="B217" s="18"/>
      <c r="C217" s="18"/>
      <c r="D217" s="18"/>
      <c r="E217" s="18"/>
      <c r="F217" s="18"/>
      <c r="G217" s="18"/>
      <c r="H217" s="18"/>
      <c r="I217" s="18"/>
      <c r="J217" s="18"/>
      <c r="K217" s="18"/>
      <c r="L217" s="18"/>
      <c r="M217" s="18"/>
      <c r="N217" s="18"/>
      <c r="O217" s="18"/>
    </row>
    <row r="218" spans="2:15" x14ac:dyDescent="0.2">
      <c r="B218" s="18"/>
      <c r="C218" s="18"/>
      <c r="D218" s="18"/>
      <c r="E218" s="18"/>
      <c r="F218" s="18"/>
      <c r="G218" s="18"/>
      <c r="H218" s="18"/>
      <c r="I218" s="18"/>
      <c r="J218" s="18"/>
      <c r="K218" s="18"/>
      <c r="L218" s="18"/>
      <c r="M218" s="18"/>
      <c r="N218" s="18"/>
      <c r="O218" s="18"/>
    </row>
    <row r="219" spans="2:15" x14ac:dyDescent="0.2">
      <c r="B219" s="18"/>
      <c r="C219" s="18"/>
      <c r="D219" s="18"/>
      <c r="E219" s="18"/>
      <c r="F219" s="18"/>
      <c r="G219" s="18"/>
      <c r="H219" s="18"/>
      <c r="I219" s="18"/>
      <c r="J219" s="18"/>
      <c r="K219" s="18"/>
      <c r="L219" s="18"/>
      <c r="M219" s="18"/>
      <c r="N219" s="18"/>
      <c r="O219" s="18"/>
    </row>
    <row r="220" spans="2:15" x14ac:dyDescent="0.2">
      <c r="B220" s="18"/>
      <c r="C220" s="18"/>
      <c r="D220" s="18"/>
      <c r="E220" s="18"/>
      <c r="F220" s="18"/>
      <c r="G220" s="18"/>
      <c r="H220" s="18"/>
      <c r="I220" s="18"/>
      <c r="J220" s="18"/>
      <c r="K220" s="18"/>
      <c r="L220" s="18"/>
      <c r="M220" s="18"/>
      <c r="N220" s="18"/>
      <c r="O220" s="18"/>
    </row>
    <row r="221" spans="2:15" x14ac:dyDescent="0.2">
      <c r="B221" s="18"/>
      <c r="C221" s="18"/>
      <c r="D221" s="18"/>
      <c r="E221" s="18"/>
      <c r="F221" s="18"/>
      <c r="G221" s="18"/>
      <c r="H221" s="18"/>
      <c r="I221" s="18"/>
      <c r="J221" s="18"/>
      <c r="K221" s="18"/>
      <c r="L221" s="18"/>
      <c r="M221" s="18"/>
      <c r="N221" s="18"/>
      <c r="O221" s="18"/>
    </row>
    <row r="222" spans="2:15" x14ac:dyDescent="0.2">
      <c r="B222" s="18"/>
      <c r="C222" s="18"/>
      <c r="D222" s="18"/>
      <c r="E222" s="18"/>
      <c r="F222" s="18"/>
      <c r="G222" s="18"/>
      <c r="H222" s="18"/>
      <c r="I222" s="18"/>
      <c r="J222" s="18"/>
      <c r="K222" s="18"/>
      <c r="L222" s="18"/>
      <c r="M222" s="18"/>
      <c r="N222" s="18"/>
      <c r="O222" s="18"/>
    </row>
    <row r="223" spans="2:15" x14ac:dyDescent="0.2">
      <c r="B223" s="18"/>
      <c r="C223" s="18"/>
      <c r="D223" s="18"/>
      <c r="E223" s="18"/>
      <c r="F223" s="18"/>
      <c r="G223" s="18"/>
      <c r="H223" s="18"/>
      <c r="I223" s="18"/>
      <c r="J223" s="18"/>
      <c r="K223" s="18"/>
      <c r="L223" s="18"/>
      <c r="M223" s="18"/>
      <c r="N223" s="18"/>
      <c r="O223" s="18"/>
    </row>
    <row r="224" spans="2:15" x14ac:dyDescent="0.2">
      <c r="B224" s="18"/>
      <c r="C224" s="18"/>
      <c r="D224" s="18"/>
      <c r="E224" s="18"/>
      <c r="F224" s="18"/>
      <c r="G224" s="18"/>
      <c r="H224" s="18"/>
      <c r="I224" s="18"/>
      <c r="J224" s="18"/>
      <c r="K224" s="18"/>
      <c r="L224" s="18"/>
      <c r="M224" s="18"/>
      <c r="N224" s="18"/>
      <c r="O224" s="18"/>
    </row>
    <row r="225" spans="2:15" x14ac:dyDescent="0.2">
      <c r="B225" s="18"/>
      <c r="C225" s="18"/>
      <c r="D225" s="18"/>
      <c r="E225" s="18"/>
      <c r="F225" s="18"/>
      <c r="G225" s="18"/>
      <c r="H225" s="18"/>
      <c r="I225" s="18"/>
      <c r="J225" s="18"/>
      <c r="K225" s="18"/>
      <c r="L225" s="18"/>
      <c r="M225" s="18"/>
      <c r="N225" s="18"/>
      <c r="O225" s="18"/>
    </row>
    <row r="226" spans="2:15" x14ac:dyDescent="0.2">
      <c r="B226" s="18"/>
      <c r="C226" s="18"/>
      <c r="D226" s="18"/>
      <c r="E226" s="18"/>
      <c r="F226" s="18"/>
      <c r="G226" s="18"/>
      <c r="H226" s="18"/>
      <c r="I226" s="18"/>
      <c r="J226" s="18"/>
      <c r="K226" s="18"/>
      <c r="L226" s="18"/>
      <c r="M226" s="18"/>
      <c r="N226" s="18"/>
      <c r="O226" s="18"/>
    </row>
    <row r="227" spans="2:15" x14ac:dyDescent="0.2">
      <c r="B227" s="18"/>
      <c r="C227" s="18"/>
      <c r="D227" s="18"/>
      <c r="E227" s="18"/>
      <c r="F227" s="18"/>
      <c r="G227" s="18"/>
      <c r="H227" s="18"/>
      <c r="I227" s="18"/>
      <c r="J227" s="18"/>
      <c r="K227" s="18"/>
      <c r="L227" s="18"/>
      <c r="M227" s="18"/>
      <c r="N227" s="18"/>
      <c r="O227" s="18"/>
    </row>
    <row r="228" spans="2:15" x14ac:dyDescent="0.2">
      <c r="B228" s="18"/>
      <c r="C228" s="18"/>
      <c r="D228" s="18"/>
      <c r="E228" s="18"/>
      <c r="F228" s="18"/>
      <c r="G228" s="18"/>
      <c r="H228" s="18"/>
      <c r="I228" s="18"/>
      <c r="J228" s="18"/>
      <c r="K228" s="18"/>
      <c r="L228" s="18"/>
      <c r="M228" s="18"/>
      <c r="N228" s="18"/>
      <c r="O228" s="18"/>
    </row>
    <row r="229" spans="2:15" x14ac:dyDescent="0.2">
      <c r="B229" s="18"/>
      <c r="C229" s="18"/>
      <c r="D229" s="18"/>
      <c r="E229" s="18"/>
      <c r="F229" s="18"/>
      <c r="G229" s="18"/>
      <c r="H229" s="18"/>
      <c r="I229" s="18"/>
      <c r="J229" s="18"/>
      <c r="K229" s="18"/>
      <c r="L229" s="18"/>
      <c r="M229" s="18"/>
      <c r="N229" s="18"/>
      <c r="O229" s="18"/>
    </row>
    <row r="230" spans="2:15" x14ac:dyDescent="0.2">
      <c r="B230" s="18"/>
      <c r="C230" s="18"/>
      <c r="D230" s="18"/>
      <c r="E230" s="18"/>
      <c r="F230" s="18"/>
      <c r="G230" s="18"/>
      <c r="H230" s="18"/>
      <c r="I230" s="18"/>
      <c r="J230" s="18"/>
      <c r="K230" s="18"/>
      <c r="L230" s="18"/>
      <c r="M230" s="18"/>
      <c r="N230" s="18"/>
      <c r="O230" s="18"/>
    </row>
    <row r="231" spans="2:15" x14ac:dyDescent="0.2">
      <c r="B231" s="18"/>
      <c r="C231" s="18"/>
      <c r="D231" s="18"/>
      <c r="E231" s="18"/>
      <c r="F231" s="18"/>
      <c r="G231" s="18"/>
      <c r="H231" s="18"/>
      <c r="I231" s="18"/>
      <c r="J231" s="18"/>
      <c r="K231" s="18"/>
      <c r="L231" s="18"/>
      <c r="M231" s="18"/>
      <c r="N231" s="18"/>
      <c r="O231" s="18"/>
    </row>
    <row r="232" spans="2:15" x14ac:dyDescent="0.2">
      <c r="B232" s="18"/>
      <c r="C232" s="18"/>
      <c r="D232" s="18"/>
      <c r="E232" s="18"/>
      <c r="F232" s="18"/>
      <c r="G232" s="18"/>
      <c r="H232" s="18"/>
      <c r="I232" s="18"/>
      <c r="J232" s="18"/>
      <c r="K232" s="18"/>
      <c r="L232" s="18"/>
      <c r="M232" s="18"/>
      <c r="N232" s="18"/>
      <c r="O232" s="18"/>
    </row>
    <row r="233" spans="2:15" x14ac:dyDescent="0.2">
      <c r="B233" s="18"/>
      <c r="C233" s="18"/>
      <c r="D233" s="18"/>
      <c r="E233" s="18"/>
      <c r="F233" s="18"/>
      <c r="G233" s="18"/>
      <c r="H233" s="18"/>
      <c r="I233" s="18"/>
      <c r="J233" s="18"/>
      <c r="K233" s="18"/>
      <c r="L233" s="18"/>
      <c r="M233" s="18"/>
      <c r="N233" s="18"/>
      <c r="O233" s="18"/>
    </row>
    <row r="234" spans="2:15" x14ac:dyDescent="0.2">
      <c r="B234" s="18"/>
      <c r="C234" s="18"/>
      <c r="D234" s="18"/>
      <c r="E234" s="18"/>
      <c r="F234" s="18"/>
      <c r="G234" s="18"/>
      <c r="H234" s="18"/>
      <c r="I234" s="18"/>
      <c r="J234" s="18"/>
      <c r="K234" s="18"/>
      <c r="L234" s="18"/>
      <c r="M234" s="18"/>
      <c r="N234" s="18"/>
      <c r="O234" s="18"/>
    </row>
    <row r="235" spans="2:15" x14ac:dyDescent="0.2">
      <c r="B235" s="18"/>
      <c r="C235" s="18"/>
      <c r="D235" s="18"/>
      <c r="E235" s="18"/>
      <c r="F235" s="18"/>
      <c r="G235" s="18"/>
      <c r="H235" s="18"/>
      <c r="I235" s="18"/>
      <c r="J235" s="18"/>
      <c r="K235" s="18"/>
      <c r="L235" s="18"/>
      <c r="M235" s="18"/>
      <c r="N235" s="18"/>
      <c r="O235" s="18"/>
    </row>
    <row r="236" spans="2:15" x14ac:dyDescent="0.2">
      <c r="B236" s="18"/>
      <c r="C236" s="18"/>
      <c r="D236" s="18"/>
      <c r="E236" s="18"/>
      <c r="F236" s="18"/>
      <c r="G236" s="18"/>
      <c r="H236" s="18"/>
      <c r="I236" s="18"/>
      <c r="J236" s="18"/>
      <c r="K236" s="18"/>
      <c r="L236" s="18"/>
      <c r="M236" s="18"/>
      <c r="N236" s="18"/>
      <c r="O236" s="18"/>
    </row>
    <row r="237" spans="2:15" x14ac:dyDescent="0.2">
      <c r="B237" s="18"/>
      <c r="C237" s="18"/>
      <c r="D237" s="18"/>
      <c r="E237" s="18"/>
      <c r="F237" s="18"/>
      <c r="G237" s="18"/>
      <c r="H237" s="18"/>
      <c r="I237" s="18"/>
      <c r="J237" s="18"/>
      <c r="K237" s="18"/>
      <c r="L237" s="18"/>
      <c r="M237" s="18"/>
      <c r="N237" s="18"/>
      <c r="O237" s="18"/>
    </row>
    <row r="238" spans="2:15" x14ac:dyDescent="0.2">
      <c r="B238" s="18"/>
      <c r="C238" s="18"/>
      <c r="D238" s="18"/>
      <c r="E238" s="18"/>
      <c r="F238" s="18"/>
      <c r="G238" s="18"/>
      <c r="H238" s="18"/>
      <c r="I238" s="18"/>
      <c r="J238" s="18"/>
      <c r="K238" s="18"/>
      <c r="L238" s="18"/>
      <c r="M238" s="18"/>
      <c r="N238" s="18"/>
      <c r="O238" s="18"/>
    </row>
    <row r="239" spans="2:15" x14ac:dyDescent="0.2">
      <c r="B239" s="18"/>
      <c r="C239" s="18"/>
      <c r="D239" s="18"/>
      <c r="E239" s="18"/>
      <c r="F239" s="18"/>
      <c r="G239" s="18"/>
      <c r="H239" s="18"/>
      <c r="I239" s="18"/>
      <c r="J239" s="18"/>
      <c r="K239" s="18"/>
      <c r="L239" s="18"/>
      <c r="M239" s="18"/>
      <c r="N239" s="18"/>
      <c r="O239" s="18"/>
    </row>
    <row r="240" spans="2:15" x14ac:dyDescent="0.2">
      <c r="B240" s="18"/>
      <c r="C240" s="18"/>
      <c r="D240" s="18"/>
      <c r="E240" s="18"/>
      <c r="F240" s="18"/>
      <c r="G240" s="18"/>
      <c r="H240" s="18"/>
      <c r="I240" s="18"/>
      <c r="J240" s="18"/>
      <c r="K240" s="18"/>
      <c r="L240" s="18"/>
      <c r="M240" s="18"/>
      <c r="N240" s="18"/>
      <c r="O240" s="18"/>
    </row>
    <row r="241" spans="2:15" x14ac:dyDescent="0.2">
      <c r="B241" s="18"/>
      <c r="C241" s="18"/>
      <c r="D241" s="18"/>
      <c r="E241" s="18"/>
      <c r="F241" s="18"/>
      <c r="G241" s="18"/>
      <c r="H241" s="18"/>
      <c r="I241" s="18"/>
      <c r="J241" s="18"/>
      <c r="K241" s="18"/>
      <c r="L241" s="18"/>
      <c r="M241" s="18"/>
      <c r="N241" s="18"/>
      <c r="O241" s="18"/>
    </row>
    <row r="242" spans="2:15" x14ac:dyDescent="0.2">
      <c r="B242" s="18"/>
      <c r="C242" s="18"/>
      <c r="D242" s="18"/>
      <c r="E242" s="18"/>
      <c r="F242" s="18"/>
      <c r="G242" s="18"/>
      <c r="H242" s="18"/>
      <c r="I242" s="18"/>
      <c r="J242" s="18"/>
      <c r="K242" s="18"/>
      <c r="L242" s="18"/>
      <c r="M242" s="18"/>
      <c r="N242" s="18"/>
      <c r="O242" s="18"/>
    </row>
    <row r="243" spans="2:15" x14ac:dyDescent="0.2">
      <c r="B243" s="18"/>
      <c r="C243" s="18"/>
      <c r="D243" s="18"/>
      <c r="E243" s="18"/>
      <c r="F243" s="18"/>
      <c r="G243" s="18"/>
      <c r="H243" s="18"/>
      <c r="I243" s="18"/>
      <c r="J243" s="18"/>
      <c r="K243" s="18"/>
      <c r="L243" s="18"/>
      <c r="M243" s="18"/>
      <c r="N243" s="18"/>
      <c r="O243" s="18"/>
    </row>
    <row r="244" spans="2:15" x14ac:dyDescent="0.2">
      <c r="B244" s="18"/>
      <c r="C244" s="18"/>
      <c r="D244" s="18"/>
      <c r="E244" s="18"/>
      <c r="F244" s="18"/>
      <c r="G244" s="18"/>
      <c r="H244" s="18"/>
      <c r="I244" s="18"/>
      <c r="J244" s="18"/>
      <c r="K244" s="18"/>
      <c r="L244" s="18"/>
      <c r="M244" s="18"/>
      <c r="N244" s="18"/>
      <c r="O244" s="18"/>
    </row>
    <row r="245" spans="2:15" x14ac:dyDescent="0.2">
      <c r="B245" s="18"/>
      <c r="C245" s="18"/>
      <c r="D245" s="18"/>
      <c r="E245" s="18"/>
      <c r="F245" s="18"/>
      <c r="G245" s="18"/>
      <c r="H245" s="18"/>
      <c r="I245" s="18"/>
      <c r="J245" s="18"/>
      <c r="K245" s="18"/>
      <c r="L245" s="18"/>
      <c r="M245" s="18"/>
      <c r="N245" s="18"/>
      <c r="O245" s="18"/>
    </row>
    <row r="246" spans="2:15" x14ac:dyDescent="0.2">
      <c r="B246" s="18"/>
      <c r="C246" s="18"/>
      <c r="D246" s="18"/>
      <c r="E246" s="18"/>
      <c r="F246" s="18"/>
      <c r="G246" s="18"/>
      <c r="H246" s="18"/>
      <c r="I246" s="18"/>
      <c r="J246" s="18"/>
      <c r="K246" s="18"/>
      <c r="L246" s="18"/>
      <c r="M246" s="18"/>
      <c r="N246" s="18"/>
      <c r="O246" s="18"/>
    </row>
    <row r="247" spans="2:15" x14ac:dyDescent="0.2">
      <c r="B247" s="18"/>
      <c r="C247" s="18"/>
      <c r="D247" s="18"/>
      <c r="E247" s="18"/>
      <c r="F247" s="18"/>
      <c r="G247" s="18"/>
      <c r="H247" s="18"/>
      <c r="I247" s="18"/>
      <c r="J247" s="18"/>
      <c r="K247" s="18"/>
      <c r="L247" s="18"/>
      <c r="M247" s="18"/>
      <c r="N247" s="18"/>
      <c r="O247" s="18"/>
    </row>
    <row r="248" spans="2:15" x14ac:dyDescent="0.2">
      <c r="B248" s="18"/>
      <c r="C248" s="18"/>
      <c r="D248" s="18"/>
      <c r="E248" s="18"/>
      <c r="F248" s="18"/>
      <c r="G248" s="18"/>
      <c r="H248" s="18"/>
      <c r="I248" s="18"/>
      <c r="J248" s="18"/>
      <c r="K248" s="18"/>
      <c r="L248" s="18"/>
      <c r="M248" s="18"/>
      <c r="N248" s="18"/>
      <c r="O248" s="18"/>
    </row>
    <row r="249" spans="2:15" x14ac:dyDescent="0.2">
      <c r="B249" s="18"/>
      <c r="C249" s="18"/>
      <c r="D249" s="18"/>
      <c r="E249" s="18"/>
      <c r="F249" s="18"/>
      <c r="G249" s="18"/>
      <c r="H249" s="18"/>
      <c r="I249" s="18"/>
      <c r="J249" s="18"/>
      <c r="K249" s="18"/>
      <c r="L249" s="18"/>
      <c r="M249" s="18"/>
      <c r="N249" s="18"/>
      <c r="O249" s="18"/>
    </row>
    <row r="250" spans="2:15" x14ac:dyDescent="0.2">
      <c r="B250" s="18"/>
      <c r="C250" s="18"/>
      <c r="D250" s="18"/>
      <c r="E250" s="18"/>
      <c r="F250" s="18"/>
      <c r="G250" s="18"/>
      <c r="H250" s="18"/>
      <c r="I250" s="18"/>
      <c r="J250" s="18"/>
      <c r="K250" s="18"/>
      <c r="L250" s="18"/>
      <c r="M250" s="18"/>
      <c r="N250" s="18"/>
      <c r="O250" s="18"/>
    </row>
    <row r="251" spans="2:15" x14ac:dyDescent="0.2">
      <c r="B251" s="18"/>
      <c r="C251" s="18"/>
      <c r="D251" s="18"/>
      <c r="E251" s="18"/>
      <c r="F251" s="18"/>
      <c r="G251" s="18"/>
      <c r="H251" s="18"/>
      <c r="I251" s="18"/>
      <c r="J251" s="18"/>
      <c r="K251" s="18"/>
      <c r="L251" s="18"/>
      <c r="M251" s="18"/>
      <c r="N251" s="18"/>
      <c r="O251" s="18"/>
    </row>
    <row r="252" spans="2:15" x14ac:dyDescent="0.2">
      <c r="B252" s="18"/>
      <c r="C252" s="18"/>
      <c r="D252" s="18"/>
      <c r="E252" s="18"/>
      <c r="F252" s="18"/>
      <c r="G252" s="18"/>
      <c r="H252" s="18"/>
      <c r="I252" s="18"/>
      <c r="J252" s="18"/>
      <c r="K252" s="18"/>
      <c r="L252" s="18"/>
      <c r="M252" s="18"/>
      <c r="N252" s="18"/>
      <c r="O252" s="18"/>
    </row>
    <row r="253" spans="2:15" x14ac:dyDescent="0.2">
      <c r="B253" s="18"/>
      <c r="C253" s="18"/>
      <c r="D253" s="18"/>
      <c r="E253" s="18"/>
      <c r="F253" s="18"/>
      <c r="G253" s="18"/>
      <c r="H253" s="18"/>
      <c r="I253" s="18"/>
      <c r="J253" s="18"/>
      <c r="K253" s="18"/>
      <c r="L253" s="18"/>
      <c r="M253" s="18"/>
      <c r="N253" s="18"/>
      <c r="O253" s="18"/>
    </row>
    <row r="254" spans="2:15" x14ac:dyDescent="0.2">
      <c r="B254" s="18"/>
      <c r="C254" s="18"/>
      <c r="D254" s="18"/>
      <c r="E254" s="18"/>
      <c r="F254" s="18"/>
      <c r="G254" s="18"/>
      <c r="H254" s="18"/>
      <c r="I254" s="18"/>
      <c r="J254" s="18"/>
      <c r="K254" s="18"/>
      <c r="L254" s="18"/>
      <c r="M254" s="18"/>
      <c r="N254" s="18"/>
      <c r="O254" s="18"/>
    </row>
    <row r="255" spans="2:15" x14ac:dyDescent="0.2">
      <c r="B255" s="18"/>
      <c r="C255" s="18"/>
      <c r="D255" s="18"/>
      <c r="E255" s="18"/>
      <c r="F255" s="18"/>
      <c r="G255" s="18"/>
      <c r="H255" s="18"/>
      <c r="I255" s="18"/>
      <c r="J255" s="18"/>
      <c r="K255" s="18"/>
      <c r="L255" s="18"/>
      <c r="M255" s="18"/>
      <c r="N255" s="18"/>
      <c r="O255" s="18"/>
    </row>
    <row r="256" spans="2:15" x14ac:dyDescent="0.2">
      <c r="B256" s="18"/>
      <c r="C256" s="18"/>
      <c r="D256" s="18"/>
      <c r="E256" s="18"/>
      <c r="F256" s="18"/>
      <c r="G256" s="18"/>
      <c r="H256" s="18"/>
      <c r="I256" s="18"/>
      <c r="J256" s="18"/>
      <c r="K256" s="18"/>
      <c r="L256" s="18"/>
      <c r="M256" s="18"/>
      <c r="N256" s="18"/>
      <c r="O256" s="18"/>
    </row>
    <row r="257" spans="2:15" x14ac:dyDescent="0.2">
      <c r="B257" s="18"/>
      <c r="C257" s="18"/>
      <c r="D257" s="18"/>
      <c r="E257" s="18"/>
      <c r="F257" s="18"/>
      <c r="G257" s="18"/>
      <c r="H257" s="18"/>
      <c r="I257" s="18"/>
      <c r="J257" s="18"/>
      <c r="K257" s="18"/>
      <c r="L257" s="18"/>
      <c r="M257" s="18"/>
      <c r="N257" s="18"/>
      <c r="O257" s="18"/>
    </row>
    <row r="258" spans="2:15" x14ac:dyDescent="0.2">
      <c r="B258" s="18"/>
      <c r="C258" s="18"/>
      <c r="D258" s="18"/>
      <c r="E258" s="18"/>
      <c r="F258" s="18"/>
      <c r="G258" s="18"/>
      <c r="H258" s="18"/>
      <c r="I258" s="18"/>
      <c r="J258" s="18"/>
      <c r="K258" s="18"/>
      <c r="L258" s="18"/>
      <c r="M258" s="18"/>
      <c r="N258" s="18"/>
      <c r="O258" s="18"/>
    </row>
    <row r="259" spans="2:15" x14ac:dyDescent="0.2">
      <c r="B259" s="18"/>
      <c r="C259" s="18"/>
      <c r="D259" s="18"/>
      <c r="E259" s="18"/>
      <c r="F259" s="18"/>
      <c r="G259" s="18"/>
      <c r="H259" s="18"/>
      <c r="I259" s="18"/>
      <c r="J259" s="18"/>
      <c r="K259" s="18"/>
      <c r="L259" s="18"/>
      <c r="M259" s="18"/>
      <c r="N259" s="18"/>
      <c r="O259" s="18"/>
    </row>
    <row r="260" spans="2:15" x14ac:dyDescent="0.2">
      <c r="B260" s="18"/>
      <c r="C260" s="18"/>
      <c r="D260" s="18"/>
      <c r="E260" s="18"/>
      <c r="F260" s="18"/>
      <c r="G260" s="18"/>
      <c r="H260" s="18"/>
      <c r="I260" s="18"/>
      <c r="J260" s="18"/>
      <c r="K260" s="18"/>
      <c r="L260" s="18"/>
      <c r="M260" s="18"/>
      <c r="N260" s="18"/>
      <c r="O260" s="18"/>
    </row>
    <row r="261" spans="2:15" x14ac:dyDescent="0.2">
      <c r="B261" s="18"/>
      <c r="C261" s="18"/>
      <c r="D261" s="18"/>
      <c r="E261" s="18"/>
      <c r="F261" s="18"/>
      <c r="G261" s="18"/>
      <c r="H261" s="18"/>
      <c r="I261" s="18"/>
      <c r="J261" s="18"/>
      <c r="K261" s="18"/>
      <c r="L261" s="18"/>
      <c r="M261" s="18"/>
      <c r="N261" s="18"/>
      <c r="O261" s="18"/>
    </row>
    <row r="262" spans="2:15" x14ac:dyDescent="0.2">
      <c r="B262" s="18"/>
      <c r="C262" s="18"/>
      <c r="D262" s="18"/>
      <c r="E262" s="18"/>
      <c r="F262" s="18"/>
      <c r="G262" s="18"/>
      <c r="H262" s="18"/>
      <c r="I262" s="18"/>
      <c r="J262" s="18"/>
      <c r="K262" s="18"/>
      <c r="L262" s="18"/>
      <c r="M262" s="18"/>
      <c r="N262" s="18"/>
      <c r="O262" s="18"/>
    </row>
    <row r="263" spans="2:15" x14ac:dyDescent="0.2">
      <c r="B263" s="18"/>
      <c r="C263" s="18"/>
      <c r="D263" s="18"/>
      <c r="E263" s="18"/>
      <c r="F263" s="18"/>
      <c r="G263" s="18"/>
      <c r="H263" s="18"/>
      <c r="I263" s="18"/>
      <c r="J263" s="18"/>
      <c r="K263" s="18"/>
      <c r="L263" s="18"/>
      <c r="M263" s="18"/>
      <c r="N263" s="18"/>
      <c r="O263" s="18"/>
    </row>
    <row r="264" spans="2:15" x14ac:dyDescent="0.2">
      <c r="B264" s="18"/>
      <c r="C264" s="18"/>
      <c r="D264" s="18"/>
      <c r="E264" s="18"/>
      <c r="F264" s="18"/>
      <c r="G264" s="18"/>
      <c r="H264" s="18"/>
      <c r="I264" s="18"/>
      <c r="J264" s="18"/>
      <c r="K264" s="18"/>
      <c r="L264" s="18"/>
      <c r="M264" s="18"/>
      <c r="N264" s="18"/>
      <c r="O264" s="18"/>
    </row>
    <row r="265" spans="2:15" x14ac:dyDescent="0.2">
      <c r="B265" s="18"/>
      <c r="C265" s="18"/>
      <c r="D265" s="18"/>
      <c r="E265" s="18"/>
      <c r="F265" s="18"/>
      <c r="G265" s="18"/>
      <c r="H265" s="18"/>
      <c r="I265" s="18"/>
      <c r="J265" s="18"/>
      <c r="K265" s="18"/>
      <c r="L265" s="18"/>
      <c r="M265" s="18"/>
      <c r="N265" s="18"/>
      <c r="O265" s="18"/>
    </row>
    <row r="266" spans="2:15" x14ac:dyDescent="0.2">
      <c r="B266" s="18"/>
      <c r="C266" s="18"/>
      <c r="D266" s="18"/>
      <c r="E266" s="18"/>
      <c r="F266" s="18"/>
      <c r="G266" s="18"/>
      <c r="H266" s="18"/>
      <c r="I266" s="18"/>
      <c r="J266" s="18"/>
      <c r="K266" s="18"/>
      <c r="L266" s="18"/>
      <c r="M266" s="18"/>
      <c r="N266" s="18"/>
      <c r="O266" s="18"/>
    </row>
    <row r="267" spans="2:15" x14ac:dyDescent="0.2">
      <c r="B267" s="18"/>
      <c r="C267" s="18"/>
      <c r="D267" s="18"/>
      <c r="E267" s="18"/>
      <c r="F267" s="18"/>
      <c r="G267" s="18"/>
      <c r="H267" s="18"/>
      <c r="I267" s="18"/>
      <c r="J267" s="18"/>
      <c r="K267" s="18"/>
      <c r="L267" s="18"/>
      <c r="M267" s="18"/>
      <c r="N267" s="18"/>
      <c r="O267" s="18"/>
    </row>
    <row r="268" spans="2:15" x14ac:dyDescent="0.2">
      <c r="B268" s="18"/>
      <c r="C268" s="18"/>
      <c r="D268" s="18"/>
      <c r="E268" s="18"/>
      <c r="F268" s="18"/>
      <c r="G268" s="18"/>
      <c r="H268" s="18"/>
      <c r="I268" s="18"/>
      <c r="J268" s="18"/>
      <c r="K268" s="18"/>
      <c r="L268" s="18"/>
      <c r="M268" s="18"/>
      <c r="N268" s="18"/>
      <c r="O268" s="18"/>
    </row>
    <row r="269" spans="2:15" x14ac:dyDescent="0.2">
      <c r="B269" s="18"/>
      <c r="C269" s="18"/>
      <c r="D269" s="18"/>
      <c r="E269" s="18"/>
      <c r="F269" s="18"/>
      <c r="G269" s="18"/>
      <c r="H269" s="18"/>
      <c r="I269" s="18"/>
      <c r="J269" s="18"/>
      <c r="K269" s="18"/>
      <c r="L269" s="18"/>
      <c r="M269" s="18"/>
      <c r="N269" s="18"/>
      <c r="O269" s="18"/>
    </row>
    <row r="270" spans="2:15" x14ac:dyDescent="0.2">
      <c r="B270" s="18"/>
      <c r="C270" s="18"/>
      <c r="D270" s="18"/>
      <c r="E270" s="18"/>
      <c r="F270" s="18"/>
      <c r="G270" s="18"/>
      <c r="H270" s="18"/>
      <c r="I270" s="18"/>
      <c r="J270" s="18"/>
      <c r="K270" s="18"/>
      <c r="L270" s="18"/>
      <c r="M270" s="18"/>
      <c r="N270" s="18"/>
      <c r="O270" s="18"/>
    </row>
    <row r="271" spans="2:15" x14ac:dyDescent="0.2">
      <c r="B271" s="18"/>
      <c r="C271" s="18"/>
      <c r="D271" s="18"/>
      <c r="E271" s="18"/>
      <c r="F271" s="18"/>
      <c r="G271" s="18"/>
      <c r="H271" s="18"/>
      <c r="I271" s="18"/>
      <c r="J271" s="18"/>
      <c r="K271" s="18"/>
      <c r="L271" s="18"/>
      <c r="M271" s="18"/>
      <c r="N271" s="18"/>
      <c r="O271" s="18"/>
    </row>
    <row r="272" spans="2:15" x14ac:dyDescent="0.2">
      <c r="B272" s="18"/>
      <c r="C272" s="18"/>
      <c r="D272" s="18"/>
      <c r="E272" s="18"/>
      <c r="F272" s="18"/>
      <c r="G272" s="18"/>
      <c r="H272" s="18"/>
      <c r="I272" s="18"/>
      <c r="J272" s="18"/>
      <c r="K272" s="18"/>
      <c r="L272" s="18"/>
      <c r="M272" s="18"/>
      <c r="N272" s="18"/>
      <c r="O272" s="18"/>
    </row>
    <row r="273" spans="2:15" x14ac:dyDescent="0.2">
      <c r="B273" s="18"/>
      <c r="C273" s="18"/>
      <c r="D273" s="18"/>
      <c r="E273" s="18"/>
      <c r="F273" s="18"/>
      <c r="G273" s="18"/>
      <c r="H273" s="18"/>
      <c r="I273" s="18"/>
      <c r="J273" s="18"/>
      <c r="K273" s="18"/>
      <c r="L273" s="18"/>
      <c r="M273" s="18"/>
      <c r="N273" s="18"/>
      <c r="O273" s="18"/>
    </row>
    <row r="274" spans="2:15" x14ac:dyDescent="0.2">
      <c r="B274" s="18"/>
      <c r="C274" s="18"/>
      <c r="D274" s="18"/>
      <c r="E274" s="18"/>
      <c r="F274" s="18"/>
      <c r="G274" s="18"/>
      <c r="H274" s="18"/>
      <c r="I274" s="18"/>
      <c r="J274" s="18"/>
      <c r="K274" s="18"/>
      <c r="L274" s="18"/>
      <c r="M274" s="18"/>
      <c r="N274" s="18"/>
      <c r="O274" s="18"/>
    </row>
    <row r="275" spans="2:15" x14ac:dyDescent="0.2">
      <c r="B275" s="18"/>
      <c r="C275" s="18"/>
      <c r="D275" s="18"/>
      <c r="E275" s="18"/>
      <c r="F275" s="18"/>
      <c r="G275" s="18"/>
      <c r="H275" s="18"/>
      <c r="I275" s="18"/>
      <c r="J275" s="18"/>
      <c r="K275" s="18"/>
      <c r="L275" s="18"/>
      <c r="M275" s="18"/>
      <c r="N275" s="18"/>
      <c r="O275" s="18"/>
    </row>
    <row r="276" spans="2:15" x14ac:dyDescent="0.2">
      <c r="B276" s="18"/>
      <c r="C276" s="18"/>
      <c r="D276" s="18"/>
      <c r="E276" s="18"/>
      <c r="F276" s="18"/>
      <c r="G276" s="18"/>
      <c r="H276" s="18"/>
      <c r="I276" s="18"/>
      <c r="J276" s="18"/>
      <c r="K276" s="18"/>
      <c r="L276" s="18"/>
      <c r="M276" s="18"/>
      <c r="N276" s="18"/>
      <c r="O276" s="18"/>
    </row>
    <row r="277" spans="2:15" x14ac:dyDescent="0.2">
      <c r="B277" s="18"/>
      <c r="C277" s="18"/>
      <c r="D277" s="18"/>
      <c r="E277" s="18"/>
      <c r="F277" s="18"/>
      <c r="G277" s="18"/>
      <c r="H277" s="18"/>
      <c r="I277" s="18"/>
      <c r="J277" s="18"/>
      <c r="K277" s="18"/>
      <c r="L277" s="18"/>
      <c r="M277" s="18"/>
      <c r="N277" s="18"/>
      <c r="O277" s="18"/>
    </row>
    <row r="278" spans="2:15" x14ac:dyDescent="0.2">
      <c r="B278" s="18"/>
      <c r="C278" s="18"/>
      <c r="D278" s="18"/>
      <c r="E278" s="18"/>
      <c r="F278" s="18"/>
      <c r="G278" s="18"/>
      <c r="H278" s="18"/>
      <c r="I278" s="18"/>
      <c r="J278" s="18"/>
      <c r="K278" s="18"/>
      <c r="L278" s="18"/>
      <c r="M278" s="18"/>
      <c r="N278" s="18"/>
      <c r="O278" s="18"/>
    </row>
    <row r="279" spans="2:15" x14ac:dyDescent="0.2">
      <c r="B279" s="18"/>
      <c r="C279" s="18"/>
      <c r="D279" s="18"/>
      <c r="E279" s="18"/>
      <c r="F279" s="18"/>
      <c r="G279" s="18"/>
      <c r="H279" s="18"/>
      <c r="I279" s="18"/>
      <c r="J279" s="18"/>
      <c r="K279" s="18"/>
      <c r="L279" s="18"/>
      <c r="M279" s="18"/>
      <c r="N279" s="18"/>
      <c r="O279" s="18"/>
    </row>
    <row r="280" spans="2:15" x14ac:dyDescent="0.2">
      <c r="B280" s="18"/>
      <c r="C280" s="18"/>
      <c r="D280" s="18"/>
      <c r="E280" s="18"/>
      <c r="F280" s="18"/>
      <c r="G280" s="18"/>
      <c r="H280" s="18"/>
      <c r="I280" s="18"/>
      <c r="J280" s="18"/>
      <c r="K280" s="18"/>
      <c r="L280" s="18"/>
      <c r="M280" s="18"/>
      <c r="N280" s="18"/>
      <c r="O280" s="18"/>
    </row>
    <row r="281" spans="2:15" x14ac:dyDescent="0.2">
      <c r="B281" s="18"/>
      <c r="C281" s="18"/>
      <c r="D281" s="18"/>
      <c r="E281" s="18"/>
      <c r="F281" s="18"/>
      <c r="G281" s="18"/>
      <c r="H281" s="18"/>
      <c r="I281" s="18"/>
      <c r="J281" s="18"/>
      <c r="K281" s="18"/>
      <c r="L281" s="18"/>
      <c r="M281" s="18"/>
      <c r="N281" s="18"/>
      <c r="O281" s="18"/>
    </row>
    <row r="282" spans="2:15" x14ac:dyDescent="0.2">
      <c r="B282" s="18"/>
      <c r="C282" s="18"/>
      <c r="D282" s="18"/>
      <c r="E282" s="18"/>
      <c r="F282" s="18"/>
      <c r="G282" s="18"/>
      <c r="H282" s="18"/>
      <c r="I282" s="18"/>
      <c r="J282" s="18"/>
      <c r="K282" s="18"/>
      <c r="L282" s="18"/>
      <c r="M282" s="18"/>
      <c r="N282" s="18"/>
      <c r="O282" s="18"/>
    </row>
    <row r="283" spans="2:15" x14ac:dyDescent="0.2">
      <c r="B283" s="18"/>
      <c r="C283" s="18"/>
      <c r="D283" s="18"/>
      <c r="E283" s="18"/>
      <c r="F283" s="18"/>
      <c r="G283" s="18"/>
      <c r="H283" s="18"/>
      <c r="I283" s="18"/>
      <c r="J283" s="18"/>
      <c r="K283" s="18"/>
      <c r="L283" s="18"/>
      <c r="M283" s="18"/>
      <c r="N283" s="18"/>
      <c r="O283" s="18"/>
    </row>
    <row r="284" spans="2:15" x14ac:dyDescent="0.2">
      <c r="B284" s="18"/>
      <c r="C284" s="18"/>
      <c r="D284" s="18"/>
      <c r="E284" s="18"/>
      <c r="F284" s="18"/>
      <c r="G284" s="18"/>
      <c r="H284" s="18"/>
      <c r="I284" s="18"/>
      <c r="J284" s="18"/>
      <c r="K284" s="18"/>
      <c r="L284" s="18"/>
      <c r="M284" s="18"/>
      <c r="N284" s="18"/>
      <c r="O284" s="18"/>
    </row>
    <row r="285" spans="2:15" x14ac:dyDescent="0.2">
      <c r="B285" s="18"/>
      <c r="C285" s="18"/>
      <c r="D285" s="18"/>
      <c r="E285" s="18"/>
      <c r="F285" s="18"/>
      <c r="G285" s="18"/>
      <c r="H285" s="18"/>
      <c r="I285" s="18"/>
      <c r="J285" s="18"/>
      <c r="K285" s="18"/>
      <c r="L285" s="18"/>
      <c r="M285" s="18"/>
      <c r="N285" s="18"/>
      <c r="O285" s="18"/>
    </row>
    <row r="286" spans="2:15" x14ac:dyDescent="0.2">
      <c r="B286" s="18"/>
      <c r="C286" s="18"/>
      <c r="D286" s="18"/>
      <c r="E286" s="18"/>
      <c r="F286" s="18"/>
      <c r="G286" s="18"/>
      <c r="H286" s="18"/>
      <c r="I286" s="18"/>
      <c r="J286" s="18"/>
      <c r="K286" s="18"/>
      <c r="L286" s="18"/>
      <c r="M286" s="18"/>
      <c r="N286" s="18"/>
      <c r="O286" s="18"/>
    </row>
    <row r="287" spans="2:15" x14ac:dyDescent="0.2">
      <c r="B287" s="18"/>
      <c r="C287" s="18"/>
      <c r="D287" s="18"/>
      <c r="E287" s="18"/>
      <c r="F287" s="18"/>
      <c r="G287" s="18"/>
      <c r="H287" s="18"/>
      <c r="I287" s="18"/>
      <c r="J287" s="18"/>
      <c r="K287" s="18"/>
      <c r="L287" s="18"/>
      <c r="M287" s="18"/>
      <c r="N287" s="18"/>
      <c r="O287" s="18"/>
    </row>
    <row r="288" spans="2:15" x14ac:dyDescent="0.2">
      <c r="B288" s="18"/>
      <c r="C288" s="18"/>
      <c r="D288" s="18"/>
      <c r="E288" s="18"/>
      <c r="F288" s="18"/>
      <c r="G288" s="18"/>
      <c r="H288" s="18"/>
      <c r="I288" s="18"/>
      <c r="J288" s="18"/>
      <c r="K288" s="18"/>
      <c r="L288" s="18"/>
      <c r="M288" s="18"/>
      <c r="N288" s="18"/>
      <c r="O288" s="18"/>
    </row>
    <row r="289" spans="2:15" x14ac:dyDescent="0.2">
      <c r="B289" s="18"/>
      <c r="C289" s="18"/>
      <c r="D289" s="18"/>
      <c r="E289" s="18"/>
      <c r="F289" s="18"/>
      <c r="G289" s="18"/>
      <c r="H289" s="18"/>
      <c r="I289" s="18"/>
      <c r="J289" s="18"/>
      <c r="K289" s="18"/>
      <c r="L289" s="18"/>
      <c r="M289" s="18"/>
      <c r="N289" s="18"/>
      <c r="O289" s="18"/>
    </row>
    <row r="290" spans="2:15" x14ac:dyDescent="0.2">
      <c r="B290" s="18"/>
      <c r="C290" s="18"/>
      <c r="D290" s="18"/>
      <c r="E290" s="18"/>
      <c r="F290" s="18"/>
      <c r="G290" s="18"/>
      <c r="H290" s="18"/>
      <c r="I290" s="18"/>
      <c r="J290" s="18"/>
      <c r="K290" s="18"/>
      <c r="L290" s="18"/>
      <c r="M290" s="18"/>
      <c r="N290" s="18"/>
      <c r="O290" s="18"/>
    </row>
    <row r="291" spans="2:15" x14ac:dyDescent="0.2">
      <c r="B291" s="18"/>
      <c r="C291" s="18"/>
      <c r="D291" s="18"/>
      <c r="E291" s="18"/>
      <c r="F291" s="18"/>
      <c r="G291" s="18"/>
      <c r="H291" s="18"/>
      <c r="I291" s="18"/>
      <c r="J291" s="18"/>
      <c r="K291" s="18"/>
      <c r="L291" s="18"/>
      <c r="M291" s="18"/>
      <c r="N291" s="18"/>
      <c r="O291" s="18"/>
    </row>
    <row r="292" spans="2:15" x14ac:dyDescent="0.2">
      <c r="B292" s="18"/>
      <c r="C292" s="18"/>
      <c r="D292" s="18"/>
      <c r="E292" s="18"/>
      <c r="F292" s="18"/>
      <c r="G292" s="18"/>
      <c r="H292" s="18"/>
      <c r="I292" s="18"/>
      <c r="J292" s="18"/>
      <c r="K292" s="18"/>
      <c r="L292" s="18"/>
      <c r="M292" s="18"/>
      <c r="N292" s="18"/>
      <c r="O292" s="18"/>
    </row>
    <row r="293" spans="2:15" x14ac:dyDescent="0.2">
      <c r="B293" s="18"/>
      <c r="C293" s="18"/>
      <c r="D293" s="18"/>
      <c r="E293" s="18"/>
      <c r="F293" s="18"/>
      <c r="G293" s="18"/>
      <c r="H293" s="18"/>
      <c r="I293" s="18"/>
      <c r="J293" s="18"/>
      <c r="K293" s="18"/>
      <c r="L293" s="18"/>
      <c r="M293" s="18"/>
      <c r="N293" s="18"/>
      <c r="O293" s="18"/>
    </row>
    <row r="294" spans="2:15" x14ac:dyDescent="0.2">
      <c r="B294" s="18"/>
      <c r="C294" s="18"/>
      <c r="D294" s="18"/>
      <c r="E294" s="18"/>
      <c r="F294" s="18"/>
      <c r="G294" s="18"/>
      <c r="H294" s="18"/>
      <c r="I294" s="18"/>
      <c r="J294" s="18"/>
      <c r="K294" s="18"/>
      <c r="L294" s="18"/>
      <c r="M294" s="18"/>
      <c r="N294" s="18"/>
      <c r="O294" s="18"/>
    </row>
    <row r="295" spans="2:15" x14ac:dyDescent="0.2">
      <c r="B295" s="18"/>
      <c r="C295" s="18"/>
      <c r="D295" s="18"/>
      <c r="E295" s="18"/>
      <c r="F295" s="18"/>
      <c r="G295" s="18"/>
      <c r="H295" s="18"/>
      <c r="I295" s="18"/>
      <c r="J295" s="18"/>
      <c r="K295" s="18"/>
      <c r="L295" s="18"/>
      <c r="M295" s="18"/>
      <c r="N295" s="18"/>
      <c r="O295" s="18"/>
    </row>
    <row r="296" spans="2:15" x14ac:dyDescent="0.2">
      <c r="B296" s="18"/>
      <c r="C296" s="18"/>
      <c r="D296" s="18"/>
      <c r="E296" s="18"/>
      <c r="F296" s="18"/>
      <c r="G296" s="18"/>
      <c r="H296" s="18"/>
      <c r="I296" s="18"/>
      <c r="J296" s="18"/>
      <c r="K296" s="18"/>
      <c r="L296" s="18"/>
      <c r="M296" s="18"/>
      <c r="N296" s="18"/>
      <c r="O296" s="18"/>
    </row>
    <row r="297" spans="2:15" x14ac:dyDescent="0.2">
      <c r="B297" s="18"/>
      <c r="C297" s="18"/>
      <c r="D297" s="18"/>
      <c r="E297" s="18"/>
      <c r="F297" s="18"/>
      <c r="G297" s="18"/>
      <c r="H297" s="18"/>
      <c r="I297" s="18"/>
      <c r="J297" s="18"/>
      <c r="K297" s="18"/>
      <c r="L297" s="18"/>
      <c r="M297" s="18"/>
      <c r="N297" s="18"/>
      <c r="O297" s="18"/>
    </row>
    <row r="298" spans="2:15" x14ac:dyDescent="0.2">
      <c r="B298" s="18"/>
      <c r="C298" s="18"/>
      <c r="D298" s="18"/>
      <c r="E298" s="18"/>
      <c r="F298" s="18"/>
      <c r="G298" s="18"/>
      <c r="H298" s="18"/>
      <c r="I298" s="18"/>
      <c r="J298" s="18"/>
      <c r="K298" s="18"/>
      <c r="L298" s="18"/>
      <c r="M298" s="18"/>
      <c r="N298" s="18"/>
      <c r="O298" s="18"/>
    </row>
    <row r="299" spans="2:15" x14ac:dyDescent="0.2">
      <c r="B299" s="18"/>
      <c r="C299" s="18"/>
      <c r="D299" s="18"/>
      <c r="E299" s="18"/>
      <c r="F299" s="18"/>
      <c r="G299" s="18"/>
      <c r="H299" s="18"/>
      <c r="I299" s="18"/>
      <c r="J299" s="18"/>
      <c r="K299" s="18"/>
      <c r="L299" s="18"/>
      <c r="M299" s="18"/>
      <c r="N299" s="18"/>
      <c r="O299" s="18"/>
    </row>
    <row r="300" spans="2:15" x14ac:dyDescent="0.2">
      <c r="B300" s="18"/>
      <c r="C300" s="18"/>
      <c r="D300" s="18"/>
      <c r="E300" s="18"/>
      <c r="F300" s="18"/>
      <c r="G300" s="18"/>
      <c r="H300" s="18"/>
      <c r="I300" s="18"/>
      <c r="J300" s="18"/>
      <c r="K300" s="18"/>
      <c r="L300" s="18"/>
      <c r="M300" s="18"/>
      <c r="N300" s="18"/>
      <c r="O300" s="18"/>
    </row>
    <row r="301" spans="2:15" x14ac:dyDescent="0.2">
      <c r="B301" s="18"/>
      <c r="C301" s="18"/>
      <c r="D301" s="18"/>
      <c r="E301" s="18"/>
      <c r="F301" s="18"/>
      <c r="G301" s="18"/>
      <c r="H301" s="18"/>
      <c r="I301" s="18"/>
      <c r="J301" s="18"/>
      <c r="K301" s="18"/>
      <c r="L301" s="18"/>
      <c r="M301" s="18"/>
      <c r="N301" s="18"/>
      <c r="O301" s="18"/>
    </row>
    <row r="302" spans="2:15" x14ac:dyDescent="0.2">
      <c r="B302" s="18"/>
      <c r="C302" s="18"/>
      <c r="D302" s="18"/>
      <c r="E302" s="18"/>
      <c r="F302" s="18"/>
      <c r="G302" s="18"/>
      <c r="H302" s="18"/>
      <c r="I302" s="18"/>
      <c r="J302" s="18"/>
      <c r="K302" s="18"/>
      <c r="L302" s="18"/>
      <c r="M302" s="18"/>
      <c r="N302" s="18"/>
      <c r="O302" s="18"/>
    </row>
    <row r="303" spans="2:15" x14ac:dyDescent="0.2">
      <c r="B303" s="18"/>
      <c r="C303" s="18"/>
      <c r="D303" s="18"/>
      <c r="E303" s="18"/>
      <c r="F303" s="18"/>
      <c r="G303" s="18"/>
      <c r="H303" s="18"/>
      <c r="I303" s="18"/>
      <c r="J303" s="18"/>
      <c r="K303" s="18"/>
      <c r="L303" s="18"/>
      <c r="M303" s="18"/>
      <c r="N303" s="18"/>
      <c r="O303" s="18"/>
    </row>
    <row r="304" spans="2:15" x14ac:dyDescent="0.2">
      <c r="B304" s="18"/>
      <c r="C304" s="18"/>
      <c r="D304" s="18"/>
      <c r="E304" s="18"/>
      <c r="F304" s="18"/>
      <c r="G304" s="18"/>
      <c r="H304" s="18"/>
      <c r="I304" s="18"/>
      <c r="J304" s="18"/>
      <c r="K304" s="18"/>
      <c r="L304" s="18"/>
      <c r="M304" s="18"/>
      <c r="N304" s="18"/>
      <c r="O304" s="18"/>
    </row>
    <row r="305" spans="2:15" x14ac:dyDescent="0.2">
      <c r="B305" s="18"/>
      <c r="C305" s="18"/>
      <c r="D305" s="18"/>
      <c r="E305" s="18"/>
      <c r="F305" s="18"/>
      <c r="G305" s="18"/>
      <c r="H305" s="18"/>
      <c r="I305" s="18"/>
      <c r="J305" s="18"/>
      <c r="K305" s="18"/>
      <c r="L305" s="18"/>
      <c r="M305" s="18"/>
      <c r="N305" s="18"/>
      <c r="O305" s="18"/>
    </row>
    <row r="306" spans="2:15" x14ac:dyDescent="0.2">
      <c r="B306" s="18"/>
      <c r="C306" s="18"/>
      <c r="D306" s="18"/>
      <c r="E306" s="18"/>
      <c r="F306" s="18"/>
      <c r="G306" s="18"/>
      <c r="H306" s="18"/>
      <c r="I306" s="18"/>
      <c r="J306" s="18"/>
      <c r="K306" s="18"/>
      <c r="L306" s="18"/>
      <c r="M306" s="18"/>
      <c r="N306" s="18"/>
      <c r="O306" s="18"/>
    </row>
    <row r="307" spans="2:15" x14ac:dyDescent="0.2">
      <c r="B307" s="18"/>
      <c r="C307" s="18"/>
      <c r="D307" s="18"/>
      <c r="E307" s="18"/>
      <c r="F307" s="18"/>
      <c r="G307" s="18"/>
      <c r="H307" s="18"/>
      <c r="I307" s="18"/>
      <c r="J307" s="18"/>
      <c r="K307" s="18"/>
      <c r="L307" s="18"/>
      <c r="M307" s="18"/>
      <c r="N307" s="18"/>
      <c r="O307" s="18"/>
    </row>
    <row r="308" spans="2:15" x14ac:dyDescent="0.2">
      <c r="B308" s="18"/>
      <c r="C308" s="18"/>
      <c r="D308" s="18"/>
      <c r="E308" s="18"/>
      <c r="F308" s="18"/>
      <c r="G308" s="18"/>
      <c r="H308" s="18"/>
      <c r="I308" s="18"/>
      <c r="J308" s="18"/>
      <c r="K308" s="18"/>
      <c r="L308" s="18"/>
      <c r="M308" s="18"/>
      <c r="N308" s="18"/>
      <c r="O308" s="18"/>
    </row>
    <row r="309" spans="2:15" x14ac:dyDescent="0.2">
      <c r="B309" s="18"/>
      <c r="C309" s="18"/>
      <c r="D309" s="18"/>
      <c r="E309" s="18"/>
      <c r="F309" s="18"/>
      <c r="G309" s="18"/>
      <c r="H309" s="18"/>
      <c r="I309" s="18"/>
      <c r="J309" s="18"/>
      <c r="K309" s="18"/>
      <c r="L309" s="18"/>
      <c r="M309" s="18"/>
      <c r="N309" s="18"/>
      <c r="O309" s="18"/>
    </row>
    <row r="310" spans="2:15" x14ac:dyDescent="0.2">
      <c r="B310" s="18"/>
      <c r="C310" s="18"/>
      <c r="D310" s="18"/>
      <c r="E310" s="18"/>
      <c r="F310" s="18"/>
      <c r="G310" s="18"/>
      <c r="H310" s="18"/>
      <c r="I310" s="18"/>
      <c r="J310" s="18"/>
      <c r="K310" s="18"/>
      <c r="L310" s="18"/>
      <c r="M310" s="18"/>
      <c r="N310" s="18"/>
      <c r="O310" s="18"/>
    </row>
    <row r="311" spans="2:15" x14ac:dyDescent="0.2">
      <c r="B311" s="18"/>
      <c r="C311" s="18"/>
      <c r="D311" s="18"/>
      <c r="E311" s="18"/>
      <c r="F311" s="18"/>
      <c r="G311" s="18"/>
      <c r="H311" s="18"/>
      <c r="I311" s="18"/>
      <c r="J311" s="18"/>
      <c r="K311" s="18"/>
      <c r="L311" s="18"/>
      <c r="M311" s="18"/>
      <c r="N311" s="18"/>
      <c r="O311" s="18"/>
    </row>
    <row r="312" spans="2:15" x14ac:dyDescent="0.2">
      <c r="B312" s="18"/>
      <c r="C312" s="18"/>
      <c r="D312" s="18"/>
      <c r="E312" s="18"/>
      <c r="F312" s="18"/>
      <c r="G312" s="18"/>
      <c r="H312" s="18"/>
      <c r="I312" s="18"/>
      <c r="J312" s="18"/>
      <c r="K312" s="18"/>
      <c r="L312" s="18"/>
      <c r="M312" s="18"/>
      <c r="N312" s="18"/>
      <c r="O312" s="18"/>
    </row>
    <row r="313" spans="2:15" x14ac:dyDescent="0.2">
      <c r="B313" s="18"/>
      <c r="C313" s="18"/>
      <c r="D313" s="18"/>
      <c r="E313" s="18"/>
      <c r="F313" s="18"/>
      <c r="G313" s="18"/>
      <c r="H313" s="18"/>
      <c r="I313" s="18"/>
      <c r="J313" s="18"/>
      <c r="K313" s="18"/>
      <c r="L313" s="18"/>
      <c r="M313" s="18"/>
      <c r="N313" s="18"/>
      <c r="O313" s="18"/>
    </row>
    <row r="314" spans="2:15" x14ac:dyDescent="0.2">
      <c r="B314" s="18"/>
      <c r="C314" s="18"/>
      <c r="D314" s="18"/>
      <c r="E314" s="18"/>
      <c r="F314" s="18"/>
      <c r="G314" s="18"/>
      <c r="H314" s="18"/>
      <c r="I314" s="18"/>
      <c r="J314" s="18"/>
      <c r="K314" s="18"/>
      <c r="L314" s="18"/>
      <c r="M314" s="18"/>
      <c r="N314" s="18"/>
      <c r="O314" s="18"/>
    </row>
    <row r="315" spans="2:15" x14ac:dyDescent="0.2">
      <c r="B315" s="18"/>
      <c r="C315" s="18"/>
      <c r="D315" s="18"/>
      <c r="E315" s="18"/>
      <c r="F315" s="18"/>
      <c r="G315" s="18"/>
      <c r="H315" s="18"/>
      <c r="I315" s="18"/>
      <c r="J315" s="18"/>
      <c r="K315" s="18"/>
      <c r="L315" s="18"/>
      <c r="M315" s="18"/>
      <c r="N315" s="18"/>
      <c r="O315" s="18"/>
    </row>
    <row r="316" spans="2:15" x14ac:dyDescent="0.2">
      <c r="B316" s="18"/>
      <c r="C316" s="18"/>
      <c r="D316" s="18"/>
      <c r="E316" s="18"/>
      <c r="F316" s="18"/>
      <c r="G316" s="18"/>
      <c r="H316" s="18"/>
      <c r="I316" s="18"/>
      <c r="J316" s="18"/>
      <c r="K316" s="18"/>
      <c r="L316" s="18"/>
      <c r="M316" s="18"/>
      <c r="N316" s="18"/>
      <c r="O316" s="18"/>
    </row>
    <row r="317" spans="2:15" x14ac:dyDescent="0.2">
      <c r="B317" s="18"/>
      <c r="C317" s="18"/>
      <c r="D317" s="18"/>
      <c r="E317" s="18"/>
      <c r="F317" s="18"/>
      <c r="G317" s="18"/>
      <c r="H317" s="18"/>
      <c r="I317" s="18"/>
      <c r="J317" s="18"/>
      <c r="K317" s="18"/>
      <c r="L317" s="18"/>
      <c r="M317" s="18"/>
      <c r="N317" s="18"/>
      <c r="O317" s="18"/>
    </row>
    <row r="318" spans="2:15" x14ac:dyDescent="0.2">
      <c r="B318" s="18"/>
      <c r="C318" s="18"/>
      <c r="D318" s="18"/>
      <c r="E318" s="18"/>
      <c r="F318" s="18"/>
      <c r="G318" s="18"/>
      <c r="H318" s="18"/>
      <c r="I318" s="18"/>
      <c r="J318" s="18"/>
      <c r="K318" s="18"/>
      <c r="L318" s="18"/>
      <c r="M318" s="18"/>
      <c r="N318" s="18"/>
      <c r="O318" s="18"/>
    </row>
    <row r="319" spans="2:15" x14ac:dyDescent="0.2">
      <c r="B319" s="18"/>
      <c r="C319" s="18"/>
      <c r="D319" s="18"/>
      <c r="E319" s="18"/>
      <c r="F319" s="18"/>
      <c r="G319" s="18"/>
      <c r="H319" s="18"/>
      <c r="I319" s="18"/>
      <c r="J319" s="18"/>
      <c r="K319" s="18"/>
      <c r="L319" s="18"/>
      <c r="M319" s="18"/>
      <c r="N319" s="18"/>
      <c r="O319" s="18"/>
    </row>
    <row r="320" spans="2:15" x14ac:dyDescent="0.2">
      <c r="B320" s="18"/>
      <c r="C320" s="18"/>
      <c r="D320" s="18"/>
      <c r="E320" s="18"/>
      <c r="F320" s="18"/>
      <c r="G320" s="18"/>
      <c r="H320" s="18"/>
      <c r="I320" s="18"/>
      <c r="J320" s="18"/>
      <c r="K320" s="18"/>
      <c r="L320" s="18"/>
      <c r="M320" s="18"/>
      <c r="N320" s="18"/>
      <c r="O320" s="18"/>
    </row>
    <row r="321" spans="2:15" x14ac:dyDescent="0.2">
      <c r="B321" s="18"/>
      <c r="C321" s="18"/>
      <c r="D321" s="18"/>
      <c r="E321" s="18"/>
      <c r="F321" s="18"/>
      <c r="G321" s="18"/>
      <c r="H321" s="18"/>
      <c r="I321" s="18"/>
      <c r="J321" s="18"/>
      <c r="K321" s="18"/>
      <c r="L321" s="18"/>
      <c r="M321" s="18"/>
      <c r="N321" s="18"/>
      <c r="O321" s="18"/>
    </row>
    <row r="322" spans="2:15" x14ac:dyDescent="0.2">
      <c r="B322" s="18"/>
      <c r="C322" s="18"/>
      <c r="D322" s="18"/>
      <c r="E322" s="18"/>
      <c r="F322" s="18"/>
      <c r="G322" s="18"/>
      <c r="H322" s="18"/>
      <c r="I322" s="18"/>
      <c r="J322" s="18"/>
      <c r="K322" s="18"/>
      <c r="L322" s="18"/>
      <c r="M322" s="18"/>
      <c r="N322" s="18"/>
      <c r="O322" s="18"/>
    </row>
    <row r="323" spans="2:15" x14ac:dyDescent="0.2">
      <c r="B323" s="18"/>
      <c r="C323" s="18"/>
      <c r="D323" s="18"/>
      <c r="E323" s="18"/>
      <c r="F323" s="18"/>
      <c r="G323" s="18"/>
      <c r="H323" s="18"/>
      <c r="I323" s="18"/>
      <c r="J323" s="18"/>
      <c r="K323" s="18"/>
      <c r="L323" s="18"/>
      <c r="M323" s="18"/>
      <c r="N323" s="18"/>
      <c r="O323" s="18"/>
    </row>
    <row r="324" spans="2:15" x14ac:dyDescent="0.2">
      <c r="B324" s="18"/>
      <c r="C324" s="18"/>
      <c r="D324" s="18"/>
      <c r="E324" s="18"/>
      <c r="F324" s="18"/>
      <c r="G324" s="18"/>
      <c r="H324" s="18"/>
      <c r="I324" s="18"/>
      <c r="J324" s="18"/>
      <c r="K324" s="18"/>
      <c r="L324" s="18"/>
      <c r="M324" s="18"/>
      <c r="N324" s="18"/>
      <c r="O324" s="18"/>
    </row>
    <row r="325" spans="2:15" x14ac:dyDescent="0.2">
      <c r="B325" s="18"/>
      <c r="C325" s="18"/>
      <c r="D325" s="18"/>
      <c r="E325" s="18"/>
      <c r="F325" s="18"/>
      <c r="G325" s="18"/>
      <c r="H325" s="18"/>
      <c r="I325" s="18"/>
      <c r="J325" s="18"/>
      <c r="K325" s="18"/>
      <c r="L325" s="18"/>
      <c r="M325" s="18"/>
      <c r="N325" s="18"/>
      <c r="O325" s="18"/>
    </row>
    <row r="326" spans="2:15" x14ac:dyDescent="0.2">
      <c r="B326" s="18"/>
      <c r="C326" s="18"/>
      <c r="D326" s="18"/>
      <c r="E326" s="18"/>
      <c r="F326" s="18"/>
      <c r="G326" s="18"/>
      <c r="H326" s="18"/>
      <c r="I326" s="18"/>
      <c r="J326" s="18"/>
      <c r="K326" s="18"/>
      <c r="L326" s="18"/>
      <c r="M326" s="18"/>
      <c r="N326" s="18"/>
      <c r="O326" s="18"/>
    </row>
    <row r="327" spans="2:15" x14ac:dyDescent="0.2">
      <c r="B327" s="18"/>
      <c r="C327" s="18"/>
      <c r="D327" s="18"/>
      <c r="E327" s="18"/>
      <c r="F327" s="18"/>
      <c r="G327" s="18"/>
      <c r="H327" s="18"/>
      <c r="I327" s="18"/>
      <c r="J327" s="18"/>
      <c r="K327" s="18"/>
      <c r="L327" s="18"/>
      <c r="M327" s="18"/>
      <c r="N327" s="18"/>
      <c r="O327" s="18"/>
    </row>
    <row r="328" spans="2:15" x14ac:dyDescent="0.2">
      <c r="B328" s="18"/>
      <c r="C328" s="18"/>
      <c r="D328" s="18"/>
      <c r="E328" s="18"/>
      <c r="F328" s="18"/>
      <c r="G328" s="18"/>
      <c r="H328" s="18"/>
      <c r="I328" s="18"/>
      <c r="J328" s="18"/>
      <c r="K328" s="18"/>
      <c r="L328" s="18"/>
      <c r="M328" s="18"/>
      <c r="N328" s="18"/>
      <c r="O328" s="18"/>
    </row>
    <row r="329" spans="2:15" x14ac:dyDescent="0.2">
      <c r="B329" s="18"/>
      <c r="C329" s="18"/>
      <c r="D329" s="18"/>
      <c r="E329" s="18"/>
      <c r="F329" s="18"/>
      <c r="G329" s="18"/>
      <c r="H329" s="18"/>
      <c r="I329" s="18"/>
      <c r="J329" s="18"/>
      <c r="K329" s="18"/>
      <c r="L329" s="18"/>
      <c r="M329" s="18"/>
      <c r="N329" s="18"/>
      <c r="O329" s="18"/>
    </row>
    <row r="330" spans="2:15" x14ac:dyDescent="0.2">
      <c r="B330" s="18"/>
      <c r="C330" s="18"/>
      <c r="D330" s="18"/>
      <c r="E330" s="18"/>
      <c r="F330" s="18"/>
      <c r="G330" s="18"/>
      <c r="H330" s="18"/>
      <c r="I330" s="18"/>
      <c r="J330" s="18"/>
      <c r="K330" s="18"/>
      <c r="L330" s="18"/>
      <c r="M330" s="18"/>
      <c r="N330" s="18"/>
      <c r="O330" s="18"/>
    </row>
    <row r="331" spans="2:15" x14ac:dyDescent="0.2">
      <c r="B331" s="18"/>
      <c r="C331" s="18"/>
      <c r="D331" s="18"/>
      <c r="E331" s="18"/>
      <c r="F331" s="18"/>
      <c r="G331" s="18"/>
      <c r="H331" s="18"/>
      <c r="I331" s="18"/>
      <c r="J331" s="18"/>
      <c r="K331" s="18"/>
      <c r="L331" s="18"/>
      <c r="M331" s="18"/>
      <c r="N331" s="18"/>
      <c r="O331" s="18"/>
    </row>
    <row r="332" spans="2:15" x14ac:dyDescent="0.2">
      <c r="B332" s="18"/>
      <c r="C332" s="18"/>
      <c r="D332" s="18"/>
      <c r="E332" s="18"/>
      <c r="F332" s="18"/>
      <c r="G332" s="18"/>
      <c r="H332" s="18"/>
      <c r="I332" s="18"/>
      <c r="J332" s="18"/>
      <c r="K332" s="18"/>
      <c r="L332" s="18"/>
      <c r="M332" s="18"/>
      <c r="N332" s="18"/>
      <c r="O332" s="18"/>
    </row>
    <row r="333" spans="2:15" x14ac:dyDescent="0.2">
      <c r="B333" s="18"/>
      <c r="C333" s="18"/>
      <c r="D333" s="18"/>
      <c r="E333" s="18"/>
      <c r="F333" s="18"/>
      <c r="G333" s="18"/>
      <c r="H333" s="18"/>
      <c r="I333" s="18"/>
      <c r="J333" s="18"/>
      <c r="K333" s="18"/>
      <c r="L333" s="18"/>
      <c r="M333" s="18"/>
      <c r="N333" s="18"/>
      <c r="O333" s="18"/>
    </row>
    <row r="334" spans="2:15" x14ac:dyDescent="0.2">
      <c r="B334" s="18"/>
      <c r="C334" s="18"/>
      <c r="D334" s="18"/>
      <c r="E334" s="18"/>
      <c r="F334" s="18"/>
      <c r="G334" s="18"/>
      <c r="H334" s="18"/>
      <c r="I334" s="18"/>
      <c r="J334" s="18"/>
      <c r="K334" s="18"/>
      <c r="L334" s="18"/>
      <c r="M334" s="18"/>
      <c r="N334" s="18"/>
      <c r="O334" s="18"/>
    </row>
    <row r="335" spans="2:15" x14ac:dyDescent="0.2">
      <c r="B335" s="18"/>
      <c r="C335" s="18"/>
      <c r="D335" s="18"/>
      <c r="E335" s="18"/>
      <c r="F335" s="18"/>
      <c r="G335" s="18"/>
      <c r="H335" s="18"/>
      <c r="I335" s="18"/>
      <c r="J335" s="18"/>
      <c r="K335" s="18"/>
      <c r="L335" s="18"/>
      <c r="M335" s="18"/>
      <c r="N335" s="18"/>
      <c r="O335" s="18"/>
    </row>
    <row r="336" spans="2:15" x14ac:dyDescent="0.2">
      <c r="B336" s="18"/>
      <c r="C336" s="18"/>
      <c r="D336" s="18"/>
      <c r="E336" s="18"/>
      <c r="F336" s="18"/>
      <c r="G336" s="18"/>
      <c r="H336" s="18"/>
      <c r="I336" s="18"/>
      <c r="J336" s="18"/>
      <c r="K336" s="18"/>
      <c r="L336" s="18"/>
      <c r="M336" s="18"/>
      <c r="N336" s="18"/>
      <c r="O336" s="18"/>
    </row>
    <row r="337" spans="2:15" x14ac:dyDescent="0.2">
      <c r="B337" s="18"/>
      <c r="C337" s="18"/>
      <c r="D337" s="18"/>
      <c r="E337" s="18"/>
      <c r="F337" s="18"/>
      <c r="G337" s="18"/>
      <c r="H337" s="18"/>
      <c r="I337" s="18"/>
      <c r="J337" s="18"/>
      <c r="K337" s="18"/>
      <c r="L337" s="18"/>
      <c r="M337" s="18"/>
      <c r="N337" s="18"/>
      <c r="O337" s="18"/>
    </row>
    <row r="338" spans="2:15" x14ac:dyDescent="0.2">
      <c r="B338" s="18"/>
      <c r="C338" s="18"/>
      <c r="D338" s="18"/>
      <c r="E338" s="18"/>
      <c r="F338" s="18"/>
      <c r="G338" s="18"/>
      <c r="H338" s="18"/>
      <c r="I338" s="18"/>
      <c r="J338" s="18"/>
      <c r="K338" s="18"/>
      <c r="L338" s="18"/>
      <c r="M338" s="18"/>
      <c r="N338" s="18"/>
      <c r="O338" s="18"/>
    </row>
    <row r="339" spans="2:15" x14ac:dyDescent="0.2">
      <c r="B339" s="18"/>
      <c r="C339" s="18"/>
      <c r="D339" s="18"/>
      <c r="E339" s="18"/>
      <c r="F339" s="18"/>
      <c r="G339" s="18"/>
      <c r="H339" s="18"/>
      <c r="I339" s="18"/>
      <c r="J339" s="18"/>
      <c r="K339" s="18"/>
      <c r="L339" s="18"/>
      <c r="M339" s="18"/>
      <c r="N339" s="18"/>
      <c r="O339" s="18"/>
    </row>
    <row r="340" spans="2:15" x14ac:dyDescent="0.2">
      <c r="B340" s="18"/>
      <c r="C340" s="18"/>
      <c r="D340" s="18"/>
      <c r="E340" s="18"/>
      <c r="F340" s="18"/>
      <c r="G340" s="18"/>
      <c r="H340" s="18"/>
      <c r="I340" s="18"/>
      <c r="J340" s="18"/>
      <c r="K340" s="18"/>
      <c r="L340" s="18"/>
      <c r="M340" s="18"/>
      <c r="N340" s="18"/>
      <c r="O340" s="18"/>
    </row>
    <row r="341" spans="2:15" x14ac:dyDescent="0.2">
      <c r="B341" s="18"/>
      <c r="C341" s="18"/>
      <c r="D341" s="18"/>
      <c r="E341" s="18"/>
      <c r="F341" s="18"/>
      <c r="G341" s="18"/>
      <c r="H341" s="18"/>
      <c r="I341" s="18"/>
      <c r="J341" s="18"/>
      <c r="K341" s="18"/>
      <c r="L341" s="18"/>
      <c r="M341" s="18"/>
      <c r="N341" s="18"/>
      <c r="O341" s="18"/>
    </row>
    <row r="342" spans="2:15" x14ac:dyDescent="0.2">
      <c r="B342" s="18"/>
      <c r="C342" s="18"/>
      <c r="D342" s="18"/>
      <c r="E342" s="18"/>
      <c r="F342" s="18"/>
      <c r="G342" s="18"/>
      <c r="H342" s="18"/>
      <c r="I342" s="18"/>
      <c r="J342" s="18"/>
      <c r="K342" s="18"/>
      <c r="L342" s="18"/>
      <c r="M342" s="18"/>
      <c r="N342" s="18"/>
      <c r="O342" s="18"/>
    </row>
    <row r="343" spans="2:15" x14ac:dyDescent="0.2">
      <c r="B343" s="18"/>
      <c r="C343" s="18"/>
      <c r="D343" s="18"/>
      <c r="E343" s="18"/>
      <c r="F343" s="18"/>
      <c r="G343" s="18"/>
      <c r="H343" s="18"/>
      <c r="I343" s="18"/>
      <c r="J343" s="18"/>
      <c r="K343" s="18"/>
      <c r="L343" s="18"/>
      <c r="M343" s="18"/>
      <c r="N343" s="18"/>
      <c r="O343" s="18"/>
    </row>
    <row r="344" spans="2:15" x14ac:dyDescent="0.2">
      <c r="B344" s="18"/>
      <c r="C344" s="18"/>
      <c r="D344" s="18"/>
      <c r="E344" s="18"/>
      <c r="F344" s="18"/>
      <c r="G344" s="18"/>
      <c r="H344" s="18"/>
      <c r="I344" s="18"/>
      <c r="J344" s="18"/>
      <c r="K344" s="18"/>
      <c r="L344" s="18"/>
      <c r="M344" s="18"/>
      <c r="N344" s="18"/>
      <c r="O344" s="18"/>
    </row>
    <row r="345" spans="2:15" x14ac:dyDescent="0.2">
      <c r="B345" s="18"/>
      <c r="C345" s="18"/>
      <c r="D345" s="18"/>
      <c r="E345" s="18"/>
      <c r="F345" s="18"/>
      <c r="G345" s="18"/>
      <c r="H345" s="18"/>
      <c r="I345" s="18"/>
      <c r="J345" s="18"/>
      <c r="K345" s="18"/>
      <c r="L345" s="18"/>
      <c r="M345" s="18"/>
      <c r="N345" s="18"/>
      <c r="O345" s="18"/>
    </row>
    <row r="346" spans="2:15" x14ac:dyDescent="0.2">
      <c r="B346" s="18"/>
      <c r="C346" s="18"/>
      <c r="D346" s="18"/>
      <c r="E346" s="18"/>
      <c r="F346" s="18"/>
      <c r="G346" s="18"/>
      <c r="H346" s="18"/>
      <c r="I346" s="18"/>
      <c r="J346" s="18"/>
      <c r="K346" s="18"/>
      <c r="L346" s="18"/>
      <c r="M346" s="18"/>
      <c r="N346" s="18"/>
      <c r="O346" s="18"/>
    </row>
    <row r="347" spans="2:15" x14ac:dyDescent="0.2">
      <c r="B347" s="18"/>
      <c r="C347" s="18"/>
      <c r="D347" s="18"/>
      <c r="E347" s="18"/>
      <c r="F347" s="18"/>
      <c r="G347" s="18"/>
      <c r="H347" s="18"/>
      <c r="I347" s="18"/>
      <c r="J347" s="18"/>
      <c r="K347" s="18"/>
      <c r="L347" s="18"/>
      <c r="M347" s="18"/>
      <c r="N347" s="18"/>
      <c r="O347" s="18"/>
    </row>
    <row r="348" spans="2:15" x14ac:dyDescent="0.2">
      <c r="B348" s="18"/>
      <c r="C348" s="18"/>
      <c r="D348" s="18"/>
      <c r="E348" s="18"/>
      <c r="F348" s="18"/>
      <c r="G348" s="18"/>
      <c r="H348" s="18"/>
      <c r="I348" s="18"/>
      <c r="J348" s="18"/>
      <c r="K348" s="18"/>
      <c r="L348" s="18"/>
      <c r="M348" s="18"/>
      <c r="N348" s="18"/>
      <c r="O348" s="18"/>
    </row>
    <row r="349" spans="2:15" x14ac:dyDescent="0.2">
      <c r="B349" s="18"/>
      <c r="C349" s="18"/>
      <c r="D349" s="18"/>
      <c r="E349" s="18"/>
      <c r="F349" s="18"/>
      <c r="G349" s="18"/>
      <c r="H349" s="18"/>
      <c r="I349" s="18"/>
      <c r="J349" s="18"/>
      <c r="K349" s="18"/>
      <c r="L349" s="18"/>
      <c r="M349" s="18"/>
      <c r="N349" s="18"/>
      <c r="O349" s="18"/>
    </row>
    <row r="350" spans="2:15" x14ac:dyDescent="0.2">
      <c r="B350" s="18"/>
      <c r="C350" s="18"/>
      <c r="D350" s="18"/>
      <c r="E350" s="18"/>
      <c r="F350" s="18"/>
      <c r="G350" s="18"/>
      <c r="H350" s="18"/>
      <c r="I350" s="18"/>
      <c r="J350" s="18"/>
      <c r="K350" s="18"/>
      <c r="L350" s="18"/>
      <c r="M350" s="18"/>
      <c r="N350" s="18"/>
      <c r="O350" s="18"/>
    </row>
    <row r="351" spans="2:15" x14ac:dyDescent="0.2">
      <c r="B351" s="18"/>
      <c r="C351" s="18"/>
      <c r="D351" s="18"/>
      <c r="E351" s="18"/>
      <c r="F351" s="18"/>
      <c r="G351" s="18"/>
      <c r="H351" s="18"/>
      <c r="I351" s="18"/>
      <c r="J351" s="18"/>
      <c r="K351" s="18"/>
      <c r="L351" s="18"/>
      <c r="M351" s="18"/>
      <c r="N351" s="18"/>
      <c r="O351" s="18"/>
    </row>
    <row r="352" spans="2:15" x14ac:dyDescent="0.2">
      <c r="B352" s="18"/>
      <c r="C352" s="18"/>
      <c r="D352" s="18"/>
      <c r="E352" s="18"/>
      <c r="F352" s="18"/>
      <c r="G352" s="18"/>
      <c r="H352" s="18"/>
      <c r="I352" s="18"/>
      <c r="J352" s="18"/>
      <c r="K352" s="18"/>
      <c r="L352" s="18"/>
      <c r="M352" s="18"/>
      <c r="N352" s="18"/>
      <c r="O352" s="18"/>
    </row>
    <row r="353" spans="2:15" x14ac:dyDescent="0.2">
      <c r="B353" s="18"/>
      <c r="C353" s="18"/>
      <c r="D353" s="18"/>
      <c r="E353" s="18"/>
      <c r="F353" s="18"/>
      <c r="G353" s="18"/>
      <c r="H353" s="18"/>
      <c r="I353" s="18"/>
      <c r="J353" s="18"/>
      <c r="K353" s="18"/>
      <c r="L353" s="18"/>
      <c r="M353" s="18"/>
      <c r="N353" s="18"/>
      <c r="O353" s="18"/>
    </row>
    <row r="354" spans="2:15" x14ac:dyDescent="0.2">
      <c r="B354" s="18"/>
      <c r="C354" s="18"/>
      <c r="D354" s="18"/>
      <c r="E354" s="18"/>
      <c r="F354" s="18"/>
      <c r="G354" s="18"/>
      <c r="H354" s="18"/>
      <c r="I354" s="18"/>
      <c r="J354" s="18"/>
      <c r="K354" s="18"/>
      <c r="L354" s="18"/>
      <c r="M354" s="18"/>
      <c r="N354" s="18"/>
      <c r="O354" s="18"/>
    </row>
    <row r="355" spans="2:15" x14ac:dyDescent="0.2">
      <c r="B355" s="18"/>
      <c r="C355" s="18"/>
      <c r="D355" s="18"/>
      <c r="E355" s="18"/>
      <c r="F355" s="18"/>
      <c r="G355" s="18"/>
      <c r="H355" s="18"/>
      <c r="I355" s="18"/>
      <c r="J355" s="18"/>
      <c r="K355" s="18"/>
      <c r="L355" s="18"/>
      <c r="M355" s="18"/>
      <c r="N355" s="18"/>
      <c r="O355" s="18"/>
    </row>
    <row r="356" spans="2:15" x14ac:dyDescent="0.2">
      <c r="B356" s="18"/>
      <c r="C356" s="18"/>
      <c r="D356" s="18"/>
      <c r="E356" s="18"/>
      <c r="F356" s="18"/>
      <c r="G356" s="18"/>
      <c r="H356" s="18"/>
      <c r="I356" s="18"/>
      <c r="J356" s="18"/>
      <c r="K356" s="18"/>
      <c r="L356" s="18"/>
      <c r="M356" s="18"/>
      <c r="N356" s="18"/>
      <c r="O356" s="18"/>
    </row>
    <row r="357" spans="2:15" x14ac:dyDescent="0.2">
      <c r="B357" s="18"/>
      <c r="C357" s="18"/>
      <c r="D357" s="18"/>
      <c r="E357" s="18"/>
      <c r="F357" s="18"/>
      <c r="G357" s="18"/>
      <c r="H357" s="18"/>
      <c r="I357" s="18"/>
      <c r="J357" s="18"/>
      <c r="K357" s="18"/>
      <c r="L357" s="18"/>
      <c r="M357" s="18"/>
      <c r="N357" s="18"/>
      <c r="O357" s="18"/>
    </row>
    <row r="358" spans="2:15" x14ac:dyDescent="0.2">
      <c r="B358" s="18"/>
      <c r="C358" s="18"/>
      <c r="D358" s="18"/>
      <c r="E358" s="18"/>
      <c r="F358" s="18"/>
      <c r="G358" s="18"/>
      <c r="H358" s="18"/>
      <c r="I358" s="18"/>
      <c r="J358" s="18"/>
      <c r="K358" s="18"/>
      <c r="L358" s="18"/>
      <c r="M358" s="18"/>
      <c r="N358" s="18"/>
      <c r="O358" s="18"/>
    </row>
    <row r="359" spans="2:15" x14ac:dyDescent="0.2">
      <c r="B359" s="18"/>
      <c r="C359" s="18"/>
      <c r="D359" s="18"/>
      <c r="E359" s="18"/>
      <c r="F359" s="18"/>
      <c r="G359" s="18"/>
      <c r="H359" s="18"/>
      <c r="I359" s="18"/>
      <c r="J359" s="18"/>
      <c r="K359" s="18"/>
      <c r="L359" s="18"/>
      <c r="M359" s="18"/>
      <c r="N359" s="18"/>
      <c r="O359" s="18"/>
    </row>
    <row r="360" spans="2:15" x14ac:dyDescent="0.2">
      <c r="B360" s="18"/>
      <c r="C360" s="18"/>
      <c r="D360" s="18"/>
      <c r="E360" s="18"/>
      <c r="F360" s="18"/>
      <c r="G360" s="18"/>
      <c r="H360" s="18"/>
      <c r="I360" s="18"/>
      <c r="J360" s="18"/>
      <c r="K360" s="18"/>
      <c r="L360" s="18"/>
      <c r="M360" s="18"/>
      <c r="N360" s="18"/>
      <c r="O360" s="18"/>
    </row>
    <row r="361" spans="2:15" x14ac:dyDescent="0.2">
      <c r="B361" s="18"/>
      <c r="C361" s="18"/>
      <c r="D361" s="18"/>
      <c r="E361" s="18"/>
      <c r="F361" s="18"/>
      <c r="G361" s="18"/>
      <c r="H361" s="18"/>
      <c r="I361" s="18"/>
      <c r="J361" s="18"/>
      <c r="K361" s="18"/>
      <c r="L361" s="18"/>
      <c r="M361" s="18"/>
      <c r="N361" s="18"/>
      <c r="O361" s="18"/>
    </row>
    <row r="362" spans="2:15" x14ac:dyDescent="0.2">
      <c r="B362" s="18"/>
      <c r="C362" s="18"/>
      <c r="D362" s="18"/>
      <c r="E362" s="18"/>
      <c r="F362" s="18"/>
      <c r="G362" s="18"/>
      <c r="H362" s="18"/>
      <c r="I362" s="18"/>
      <c r="J362" s="18"/>
      <c r="K362" s="18"/>
      <c r="L362" s="18"/>
      <c r="M362" s="18"/>
      <c r="N362" s="18"/>
      <c r="O362" s="18"/>
    </row>
    <row r="363" spans="2:15" x14ac:dyDescent="0.2">
      <c r="B363" s="18"/>
      <c r="C363" s="18"/>
      <c r="D363" s="18"/>
      <c r="E363" s="18"/>
      <c r="F363" s="18"/>
      <c r="G363" s="18"/>
      <c r="H363" s="18"/>
      <c r="I363" s="18"/>
      <c r="J363" s="18"/>
      <c r="K363" s="18"/>
      <c r="L363" s="18"/>
      <c r="M363" s="18"/>
      <c r="N363" s="18"/>
      <c r="O363" s="18"/>
    </row>
    <row r="364" spans="2:15" x14ac:dyDescent="0.2">
      <c r="B364" s="18"/>
      <c r="C364" s="18"/>
      <c r="D364" s="18"/>
      <c r="E364" s="18"/>
      <c r="F364" s="18"/>
      <c r="G364" s="18"/>
      <c r="H364" s="18"/>
      <c r="I364" s="18"/>
      <c r="J364" s="18"/>
      <c r="K364" s="18"/>
      <c r="L364" s="18"/>
      <c r="M364" s="18"/>
      <c r="N364" s="18"/>
      <c r="O364" s="18"/>
    </row>
    <row r="365" spans="2:15" x14ac:dyDescent="0.2">
      <c r="B365" s="18"/>
      <c r="C365" s="18"/>
      <c r="D365" s="18"/>
      <c r="E365" s="18"/>
      <c r="F365" s="18"/>
      <c r="G365" s="18"/>
      <c r="H365" s="18"/>
      <c r="I365" s="18"/>
      <c r="J365" s="18"/>
      <c r="K365" s="18"/>
      <c r="L365" s="18"/>
      <c r="M365" s="18"/>
      <c r="N365" s="18"/>
      <c r="O365" s="18"/>
    </row>
    <row r="366" spans="2:15" x14ac:dyDescent="0.2">
      <c r="B366" s="18"/>
      <c r="C366" s="18"/>
      <c r="D366" s="18"/>
      <c r="E366" s="18"/>
      <c r="F366" s="18"/>
      <c r="G366" s="18"/>
      <c r="H366" s="18"/>
      <c r="I366" s="18"/>
      <c r="J366" s="18"/>
      <c r="K366" s="18"/>
      <c r="L366" s="18"/>
      <c r="M366" s="18"/>
      <c r="N366" s="18"/>
      <c r="O366" s="18"/>
    </row>
    <row r="367" spans="2:15" x14ac:dyDescent="0.2">
      <c r="B367" s="18"/>
      <c r="C367" s="18"/>
      <c r="D367" s="18"/>
      <c r="E367" s="18"/>
      <c r="F367" s="18"/>
      <c r="G367" s="18"/>
      <c r="H367" s="18"/>
      <c r="I367" s="18"/>
      <c r="J367" s="18"/>
      <c r="K367" s="18"/>
      <c r="L367" s="18"/>
      <c r="M367" s="18"/>
      <c r="N367" s="18"/>
      <c r="O367" s="18"/>
    </row>
    <row r="368" spans="2:15" x14ac:dyDescent="0.2">
      <c r="B368" s="18"/>
      <c r="C368" s="18"/>
      <c r="D368" s="18"/>
      <c r="E368" s="18"/>
      <c r="F368" s="18"/>
      <c r="G368" s="18"/>
      <c r="H368" s="18"/>
      <c r="I368" s="18"/>
      <c r="J368" s="18"/>
      <c r="K368" s="18"/>
      <c r="L368" s="18"/>
      <c r="M368" s="18"/>
      <c r="N368" s="18"/>
      <c r="O368" s="18"/>
    </row>
    <row r="369" spans="2:15" x14ac:dyDescent="0.2">
      <c r="B369" s="18"/>
      <c r="C369" s="18"/>
      <c r="D369" s="18"/>
      <c r="E369" s="18"/>
      <c r="F369" s="18"/>
      <c r="G369" s="18"/>
      <c r="H369" s="18"/>
      <c r="I369" s="18"/>
      <c r="J369" s="18"/>
      <c r="K369" s="18"/>
      <c r="L369" s="18"/>
      <c r="M369" s="18"/>
      <c r="N369" s="18"/>
      <c r="O369" s="18"/>
    </row>
    <row r="370" spans="2:15" x14ac:dyDescent="0.2">
      <c r="B370" s="18"/>
      <c r="C370" s="18"/>
      <c r="D370" s="18"/>
      <c r="E370" s="18"/>
      <c r="F370" s="18"/>
      <c r="G370" s="18"/>
      <c r="H370" s="18"/>
      <c r="I370" s="18"/>
      <c r="J370" s="18"/>
      <c r="K370" s="18"/>
      <c r="L370" s="18"/>
      <c r="M370" s="18"/>
      <c r="N370" s="18"/>
      <c r="O370" s="18"/>
    </row>
    <row r="371" spans="2:15" x14ac:dyDescent="0.2">
      <c r="B371" s="18"/>
      <c r="C371" s="18"/>
      <c r="D371" s="18"/>
      <c r="E371" s="18"/>
      <c r="F371" s="18"/>
      <c r="G371" s="18"/>
      <c r="H371" s="18"/>
      <c r="I371" s="18"/>
      <c r="J371" s="18"/>
      <c r="K371" s="18"/>
      <c r="L371" s="18"/>
      <c r="M371" s="18"/>
      <c r="N371" s="18"/>
      <c r="O371" s="18"/>
    </row>
    <row r="372" spans="2:15" x14ac:dyDescent="0.2">
      <c r="B372" s="18"/>
      <c r="C372" s="18"/>
      <c r="D372" s="18"/>
      <c r="E372" s="18"/>
      <c r="F372" s="18"/>
      <c r="G372" s="18"/>
      <c r="H372" s="18"/>
      <c r="I372" s="18"/>
      <c r="J372" s="18"/>
      <c r="K372" s="18"/>
      <c r="L372" s="18"/>
      <c r="M372" s="18"/>
      <c r="N372" s="18"/>
      <c r="O372" s="18"/>
    </row>
    <row r="373" spans="2:15" x14ac:dyDescent="0.2">
      <c r="B373" s="18"/>
      <c r="C373" s="18"/>
      <c r="D373" s="18"/>
      <c r="E373" s="18"/>
      <c r="F373" s="18"/>
      <c r="G373" s="18"/>
      <c r="H373" s="18"/>
      <c r="I373" s="18"/>
      <c r="J373" s="18"/>
      <c r="K373" s="18"/>
      <c r="L373" s="18"/>
      <c r="M373" s="18"/>
      <c r="N373" s="18"/>
      <c r="O373" s="18"/>
    </row>
    <row r="374" spans="2:15" x14ac:dyDescent="0.2">
      <c r="B374" s="18"/>
      <c r="C374" s="18"/>
      <c r="D374" s="18"/>
      <c r="E374" s="18"/>
      <c r="F374" s="18"/>
      <c r="G374" s="18"/>
      <c r="H374" s="18"/>
      <c r="I374" s="18"/>
      <c r="J374" s="18"/>
      <c r="K374" s="18"/>
      <c r="L374" s="18"/>
      <c r="M374" s="18"/>
      <c r="N374" s="18"/>
      <c r="O374" s="18"/>
    </row>
    <row r="375" spans="2:15" x14ac:dyDescent="0.2">
      <c r="B375" s="18"/>
      <c r="C375" s="18"/>
      <c r="D375" s="18"/>
      <c r="E375" s="18"/>
      <c r="F375" s="18"/>
      <c r="G375" s="18"/>
      <c r="H375" s="18"/>
      <c r="I375" s="18"/>
      <c r="J375" s="18"/>
      <c r="K375" s="18"/>
      <c r="L375" s="18"/>
      <c r="M375" s="18"/>
      <c r="N375" s="18"/>
      <c r="O375" s="18"/>
    </row>
    <row r="376" spans="2:15" x14ac:dyDescent="0.2">
      <c r="B376" s="18"/>
      <c r="C376" s="18"/>
      <c r="D376" s="18"/>
      <c r="E376" s="18"/>
      <c r="F376" s="18"/>
      <c r="G376" s="18"/>
      <c r="H376" s="18"/>
      <c r="I376" s="18"/>
      <c r="J376" s="18"/>
      <c r="K376" s="18"/>
      <c r="L376" s="18"/>
      <c r="M376" s="18"/>
      <c r="N376" s="18"/>
      <c r="O376" s="18"/>
    </row>
    <row r="377" spans="2:15" x14ac:dyDescent="0.2">
      <c r="B377" s="18"/>
      <c r="C377" s="18"/>
      <c r="D377" s="18"/>
      <c r="E377" s="18"/>
      <c r="F377" s="18"/>
      <c r="G377" s="18"/>
      <c r="H377" s="18"/>
      <c r="I377" s="18"/>
      <c r="J377" s="18"/>
      <c r="K377" s="18"/>
      <c r="L377" s="18"/>
      <c r="M377" s="18"/>
      <c r="N377" s="18"/>
      <c r="O377" s="18"/>
    </row>
    <row r="378" spans="2:15" x14ac:dyDescent="0.2">
      <c r="B378" s="18"/>
      <c r="C378" s="18"/>
      <c r="D378" s="18"/>
      <c r="E378" s="18"/>
      <c r="F378" s="18"/>
      <c r="G378" s="18"/>
      <c r="H378" s="18"/>
      <c r="I378" s="18"/>
      <c r="J378" s="18"/>
      <c r="K378" s="18"/>
      <c r="L378" s="18"/>
      <c r="M378" s="18"/>
      <c r="N378" s="18"/>
      <c r="O378" s="18"/>
    </row>
    <row r="379" spans="2:15" x14ac:dyDescent="0.2">
      <c r="B379" s="18"/>
      <c r="C379" s="18"/>
      <c r="D379" s="18"/>
      <c r="E379" s="18"/>
      <c r="F379" s="18"/>
      <c r="G379" s="18"/>
      <c r="H379" s="18"/>
      <c r="I379" s="18"/>
      <c r="J379" s="18"/>
      <c r="K379" s="18"/>
      <c r="L379" s="18"/>
      <c r="M379" s="18"/>
      <c r="N379" s="18"/>
      <c r="O379" s="18"/>
    </row>
    <row r="380" spans="2:15" x14ac:dyDescent="0.2">
      <c r="B380" s="18"/>
      <c r="C380" s="18"/>
      <c r="D380" s="18"/>
      <c r="E380" s="18"/>
      <c r="F380" s="18"/>
      <c r="G380" s="18"/>
      <c r="H380" s="18"/>
      <c r="I380" s="18"/>
      <c r="J380" s="18"/>
      <c r="K380" s="18"/>
      <c r="L380" s="18"/>
      <c r="M380" s="18"/>
      <c r="N380" s="18"/>
      <c r="O380" s="18"/>
    </row>
    <row r="381" spans="2:15" x14ac:dyDescent="0.2">
      <c r="B381" s="18"/>
      <c r="C381" s="18"/>
      <c r="D381" s="18"/>
      <c r="E381" s="18"/>
      <c r="F381" s="18"/>
      <c r="G381" s="18"/>
      <c r="H381" s="18"/>
      <c r="I381" s="18"/>
      <c r="J381" s="18"/>
      <c r="K381" s="18"/>
      <c r="L381" s="18"/>
      <c r="M381" s="18"/>
      <c r="N381" s="18"/>
      <c r="O381" s="18"/>
    </row>
    <row r="382" spans="2:15" x14ac:dyDescent="0.2">
      <c r="B382" s="18"/>
      <c r="C382" s="18"/>
      <c r="D382" s="18"/>
      <c r="E382" s="18"/>
      <c r="F382" s="18"/>
      <c r="G382" s="18"/>
      <c r="H382" s="18"/>
      <c r="I382" s="18"/>
      <c r="J382" s="18"/>
      <c r="K382" s="18"/>
      <c r="L382" s="18"/>
      <c r="M382" s="18"/>
      <c r="N382" s="18"/>
      <c r="O382" s="18"/>
    </row>
    <row r="383" spans="2:15" x14ac:dyDescent="0.2">
      <c r="B383" s="18"/>
      <c r="C383" s="18"/>
      <c r="D383" s="18"/>
      <c r="E383" s="18"/>
      <c r="F383" s="18"/>
      <c r="G383" s="18"/>
      <c r="H383" s="18"/>
      <c r="I383" s="18"/>
      <c r="J383" s="18"/>
      <c r="K383" s="18"/>
      <c r="L383" s="18"/>
      <c r="M383" s="18"/>
      <c r="N383" s="18"/>
      <c r="O383" s="18"/>
    </row>
    <row r="384" spans="2:15" x14ac:dyDescent="0.2">
      <c r="B384" s="18"/>
      <c r="C384" s="18"/>
      <c r="D384" s="18"/>
      <c r="E384" s="18"/>
      <c r="F384" s="18"/>
      <c r="G384" s="18"/>
      <c r="H384" s="18"/>
      <c r="I384" s="18"/>
      <c r="J384" s="18"/>
      <c r="K384" s="18"/>
      <c r="L384" s="18"/>
      <c r="M384" s="18"/>
      <c r="N384" s="18"/>
      <c r="O384" s="18"/>
    </row>
    <row r="385" spans="2:15" x14ac:dyDescent="0.2">
      <c r="B385" s="18"/>
      <c r="C385" s="18"/>
      <c r="D385" s="18"/>
      <c r="E385" s="18"/>
      <c r="F385" s="18"/>
      <c r="G385" s="18"/>
      <c r="H385" s="18"/>
      <c r="I385" s="18"/>
      <c r="J385" s="18"/>
      <c r="K385" s="18"/>
      <c r="L385" s="18"/>
      <c r="M385" s="18"/>
      <c r="N385" s="18"/>
      <c r="O385" s="18"/>
    </row>
    <row r="386" spans="2:15" x14ac:dyDescent="0.2">
      <c r="B386" s="18"/>
      <c r="C386" s="18"/>
      <c r="D386" s="18"/>
      <c r="E386" s="18"/>
      <c r="F386" s="18"/>
      <c r="G386" s="18"/>
      <c r="H386" s="18"/>
      <c r="I386" s="18"/>
      <c r="J386" s="18"/>
      <c r="K386" s="18"/>
      <c r="L386" s="18"/>
      <c r="M386" s="18"/>
      <c r="N386" s="18"/>
      <c r="O386" s="18"/>
    </row>
    <row r="387" spans="2:15" x14ac:dyDescent="0.2">
      <c r="B387" s="18"/>
      <c r="C387" s="18"/>
      <c r="D387" s="18"/>
      <c r="E387" s="18"/>
      <c r="F387" s="18"/>
      <c r="G387" s="18"/>
      <c r="H387" s="18"/>
      <c r="I387" s="18"/>
      <c r="J387" s="18"/>
      <c r="K387" s="18"/>
      <c r="L387" s="18"/>
      <c r="M387" s="18"/>
      <c r="N387" s="18"/>
      <c r="O387" s="18"/>
    </row>
    <row r="388" spans="2:15" x14ac:dyDescent="0.2">
      <c r="B388" s="18"/>
      <c r="C388" s="18"/>
      <c r="D388" s="18"/>
      <c r="E388" s="18"/>
      <c r="F388" s="18"/>
      <c r="G388" s="18"/>
      <c r="H388" s="18"/>
      <c r="I388" s="18"/>
      <c r="J388" s="18"/>
      <c r="K388" s="18"/>
      <c r="L388" s="18"/>
      <c r="M388" s="18"/>
      <c r="N388" s="18"/>
      <c r="O388" s="18"/>
    </row>
    <row r="389" spans="2:15" x14ac:dyDescent="0.2">
      <c r="B389" s="18"/>
      <c r="C389" s="18"/>
      <c r="D389" s="18"/>
      <c r="E389" s="18"/>
      <c r="F389" s="18"/>
      <c r="G389" s="18"/>
      <c r="H389" s="18"/>
      <c r="I389" s="18"/>
      <c r="J389" s="18"/>
      <c r="K389" s="18"/>
      <c r="L389" s="18"/>
      <c r="M389" s="18"/>
      <c r="N389" s="18"/>
      <c r="O389" s="18"/>
    </row>
    <row r="390" spans="2:15" x14ac:dyDescent="0.2">
      <c r="B390" s="18"/>
      <c r="C390" s="18"/>
      <c r="D390" s="18"/>
      <c r="E390" s="18"/>
      <c r="F390" s="18"/>
      <c r="G390" s="18"/>
      <c r="H390" s="18"/>
      <c r="I390" s="18"/>
      <c r="J390" s="18"/>
      <c r="K390" s="18"/>
      <c r="L390" s="18"/>
      <c r="M390" s="18"/>
      <c r="N390" s="18"/>
      <c r="O390" s="18"/>
    </row>
    <row r="391" spans="2:15" x14ac:dyDescent="0.2">
      <c r="B391" s="18"/>
      <c r="C391" s="18"/>
      <c r="D391" s="18"/>
      <c r="E391" s="18"/>
      <c r="F391" s="18"/>
      <c r="G391" s="18"/>
      <c r="H391" s="18"/>
      <c r="I391" s="18"/>
      <c r="J391" s="18"/>
      <c r="K391" s="18"/>
      <c r="L391" s="18"/>
      <c r="M391" s="18"/>
      <c r="N391" s="18"/>
      <c r="O391" s="18"/>
    </row>
    <row r="392" spans="2:15" x14ac:dyDescent="0.2">
      <c r="B392" s="18"/>
      <c r="C392" s="18"/>
      <c r="D392" s="18"/>
      <c r="E392" s="18"/>
      <c r="F392" s="18"/>
      <c r="G392" s="18"/>
      <c r="H392" s="18"/>
      <c r="I392" s="18"/>
      <c r="J392" s="18"/>
      <c r="K392" s="18"/>
      <c r="L392" s="18"/>
      <c r="M392" s="18"/>
      <c r="N392" s="18"/>
      <c r="O392" s="18"/>
    </row>
    <row r="393" spans="2:15" x14ac:dyDescent="0.2">
      <c r="B393" s="18"/>
      <c r="C393" s="18"/>
      <c r="D393" s="18"/>
      <c r="E393" s="18"/>
      <c r="F393" s="18"/>
      <c r="G393" s="18"/>
      <c r="H393" s="18"/>
      <c r="I393" s="18"/>
      <c r="J393" s="18"/>
      <c r="K393" s="18"/>
      <c r="L393" s="18"/>
      <c r="M393" s="18"/>
      <c r="N393" s="18"/>
      <c r="O393" s="18"/>
    </row>
    <row r="394" spans="2:15" x14ac:dyDescent="0.2">
      <c r="B394" s="18"/>
      <c r="C394" s="18"/>
      <c r="D394" s="18"/>
      <c r="E394" s="18"/>
      <c r="F394" s="18"/>
      <c r="G394" s="18"/>
      <c r="H394" s="18"/>
      <c r="I394" s="18"/>
      <c r="J394" s="18"/>
      <c r="K394" s="18"/>
      <c r="L394" s="18"/>
      <c r="M394" s="18"/>
      <c r="N394" s="18"/>
      <c r="O394" s="18"/>
    </row>
    <row r="395" spans="2:15" x14ac:dyDescent="0.2">
      <c r="B395" s="18"/>
      <c r="C395" s="18"/>
      <c r="D395" s="18"/>
      <c r="E395" s="18"/>
      <c r="F395" s="18"/>
      <c r="G395" s="18"/>
      <c r="H395" s="18"/>
      <c r="I395" s="18"/>
      <c r="J395" s="18"/>
      <c r="K395" s="18"/>
      <c r="L395" s="18"/>
      <c r="M395" s="18"/>
      <c r="N395" s="18"/>
      <c r="O395" s="18"/>
    </row>
    <row r="396" spans="2:15" x14ac:dyDescent="0.2">
      <c r="B396" s="18"/>
      <c r="C396" s="18"/>
      <c r="D396" s="18"/>
      <c r="E396" s="18"/>
      <c r="F396" s="18"/>
      <c r="G396" s="18"/>
      <c r="H396" s="18"/>
      <c r="I396" s="18"/>
      <c r="J396" s="18"/>
      <c r="K396" s="18"/>
      <c r="L396" s="18"/>
      <c r="M396" s="18"/>
      <c r="N396" s="18"/>
      <c r="O396" s="18"/>
    </row>
    <row r="397" spans="2:15" x14ac:dyDescent="0.2">
      <c r="B397" s="18"/>
      <c r="C397" s="18"/>
      <c r="D397" s="18"/>
      <c r="E397" s="18"/>
      <c r="F397" s="18"/>
      <c r="G397" s="18"/>
      <c r="H397" s="18"/>
      <c r="I397" s="18"/>
      <c r="J397" s="18"/>
      <c r="K397" s="18"/>
      <c r="L397" s="18"/>
      <c r="M397" s="18"/>
      <c r="N397" s="18"/>
      <c r="O397" s="18"/>
    </row>
    <row r="398" spans="2:15" x14ac:dyDescent="0.2">
      <c r="B398" s="18"/>
      <c r="C398" s="18"/>
      <c r="D398" s="18"/>
      <c r="E398" s="18"/>
      <c r="F398" s="18"/>
      <c r="G398" s="18"/>
      <c r="H398" s="18"/>
      <c r="I398" s="18"/>
      <c r="J398" s="18"/>
      <c r="K398" s="18"/>
      <c r="L398" s="18"/>
      <c r="M398" s="18"/>
      <c r="N398" s="18"/>
      <c r="O398" s="18"/>
    </row>
    <row r="399" spans="2:15" x14ac:dyDescent="0.2">
      <c r="B399" s="18"/>
      <c r="C399" s="18"/>
      <c r="D399" s="18"/>
      <c r="E399" s="18"/>
      <c r="F399" s="18"/>
      <c r="G399" s="18"/>
      <c r="H399" s="18"/>
      <c r="I399" s="18"/>
      <c r="J399" s="18"/>
      <c r="K399" s="18"/>
      <c r="L399" s="18"/>
      <c r="M399" s="18"/>
      <c r="N399" s="18"/>
      <c r="O399" s="18"/>
    </row>
    <row r="400" spans="2:15" x14ac:dyDescent="0.2">
      <c r="B400" s="18"/>
      <c r="C400" s="18"/>
      <c r="D400" s="18"/>
      <c r="E400" s="18"/>
      <c r="F400" s="18"/>
      <c r="G400" s="18"/>
      <c r="H400" s="18"/>
      <c r="I400" s="18"/>
      <c r="J400" s="18"/>
      <c r="K400" s="18"/>
      <c r="L400" s="18"/>
      <c r="M400" s="18"/>
      <c r="N400" s="18"/>
      <c r="O400" s="18"/>
    </row>
    <row r="401" spans="2:15" x14ac:dyDescent="0.2">
      <c r="B401" s="18"/>
      <c r="C401" s="18"/>
      <c r="D401" s="18"/>
      <c r="E401" s="18"/>
      <c r="F401" s="18"/>
      <c r="G401" s="18"/>
      <c r="H401" s="18"/>
      <c r="I401" s="18"/>
      <c r="J401" s="18"/>
      <c r="K401" s="18"/>
      <c r="L401" s="18"/>
      <c r="M401" s="18"/>
      <c r="N401" s="18"/>
      <c r="O401" s="18"/>
    </row>
    <row r="402" spans="2:15" x14ac:dyDescent="0.2">
      <c r="B402" s="18"/>
      <c r="C402" s="18"/>
      <c r="D402" s="18"/>
      <c r="E402" s="18"/>
      <c r="F402" s="18"/>
      <c r="G402" s="18"/>
      <c r="H402" s="18"/>
      <c r="I402" s="18"/>
      <c r="J402" s="18"/>
      <c r="K402" s="18"/>
      <c r="L402" s="18"/>
      <c r="M402" s="18"/>
      <c r="N402" s="18"/>
      <c r="O402" s="18"/>
    </row>
    <row r="403" spans="2:15" x14ac:dyDescent="0.2">
      <c r="B403" s="18"/>
      <c r="C403" s="18"/>
      <c r="D403" s="18"/>
      <c r="E403" s="18"/>
      <c r="F403" s="18"/>
      <c r="G403" s="18"/>
      <c r="H403" s="18"/>
      <c r="I403" s="18"/>
      <c r="J403" s="18"/>
      <c r="K403" s="18"/>
      <c r="L403" s="18"/>
      <c r="M403" s="18"/>
      <c r="N403" s="18"/>
      <c r="O403" s="18"/>
    </row>
    <row r="404" spans="2:15" x14ac:dyDescent="0.2">
      <c r="B404" s="18"/>
      <c r="C404" s="18"/>
      <c r="D404" s="18"/>
      <c r="E404" s="18"/>
      <c r="F404" s="18"/>
      <c r="G404" s="18"/>
      <c r="H404" s="18"/>
      <c r="I404" s="18"/>
      <c r="J404" s="18"/>
      <c r="K404" s="18"/>
      <c r="L404" s="18"/>
      <c r="M404" s="18"/>
      <c r="N404" s="18"/>
      <c r="O404" s="18"/>
    </row>
    <row r="405" spans="2:15" x14ac:dyDescent="0.2">
      <c r="B405" s="18"/>
      <c r="C405" s="18"/>
      <c r="D405" s="18"/>
      <c r="E405" s="18"/>
      <c r="F405" s="18"/>
      <c r="G405" s="18"/>
      <c r="H405" s="18"/>
      <c r="I405" s="18"/>
      <c r="J405" s="18"/>
      <c r="K405" s="18"/>
      <c r="L405" s="18"/>
      <c r="M405" s="18"/>
      <c r="N405" s="18"/>
      <c r="O405" s="18"/>
    </row>
    <row r="406" spans="2:15" x14ac:dyDescent="0.2">
      <c r="B406" s="18"/>
      <c r="C406" s="18"/>
      <c r="D406" s="18"/>
      <c r="E406" s="18"/>
      <c r="F406" s="18"/>
      <c r="G406" s="18"/>
      <c r="H406" s="18"/>
      <c r="I406" s="18"/>
      <c r="J406" s="18"/>
      <c r="K406" s="18"/>
      <c r="L406" s="18"/>
      <c r="M406" s="18"/>
      <c r="N406" s="18"/>
      <c r="O406" s="18"/>
    </row>
    <row r="407" spans="2:15" x14ac:dyDescent="0.2">
      <c r="B407" s="18"/>
      <c r="C407" s="18"/>
      <c r="D407" s="18"/>
      <c r="E407" s="18"/>
      <c r="F407" s="18"/>
      <c r="G407" s="18"/>
      <c r="H407" s="18"/>
      <c r="I407" s="18"/>
      <c r="J407" s="18"/>
      <c r="K407" s="18"/>
      <c r="L407" s="18"/>
      <c r="M407" s="18"/>
      <c r="N407" s="18"/>
      <c r="O407" s="18"/>
    </row>
    <row r="408" spans="2:15" x14ac:dyDescent="0.2">
      <c r="B408" s="18"/>
      <c r="C408" s="18"/>
      <c r="D408" s="18"/>
      <c r="E408" s="18"/>
      <c r="F408" s="18"/>
      <c r="G408" s="18"/>
      <c r="H408" s="18"/>
      <c r="I408" s="18"/>
      <c r="J408" s="18"/>
      <c r="K408" s="18"/>
      <c r="L408" s="18"/>
      <c r="M408" s="18"/>
      <c r="N408" s="18"/>
      <c r="O408" s="18"/>
    </row>
    <row r="409" spans="2:15" x14ac:dyDescent="0.2">
      <c r="B409" s="18"/>
      <c r="C409" s="18"/>
      <c r="D409" s="18"/>
      <c r="E409" s="18"/>
      <c r="F409" s="18"/>
      <c r="G409" s="18"/>
      <c r="H409" s="18"/>
      <c r="I409" s="18"/>
      <c r="J409" s="18"/>
      <c r="K409" s="18"/>
      <c r="L409" s="18"/>
      <c r="M409" s="18"/>
      <c r="N409" s="18"/>
      <c r="O409" s="18"/>
    </row>
    <row r="410" spans="2:15" x14ac:dyDescent="0.2">
      <c r="B410" s="18"/>
      <c r="C410" s="18"/>
      <c r="D410" s="18"/>
      <c r="E410" s="18"/>
      <c r="F410" s="18"/>
      <c r="G410" s="18"/>
      <c r="H410" s="18"/>
      <c r="I410" s="18"/>
      <c r="J410" s="18"/>
      <c r="K410" s="18"/>
      <c r="L410" s="18"/>
      <c r="M410" s="18"/>
      <c r="N410" s="18"/>
      <c r="O410" s="18"/>
    </row>
    <row r="411" spans="2:15" x14ac:dyDescent="0.2">
      <c r="B411" s="18"/>
      <c r="C411" s="18"/>
      <c r="D411" s="18"/>
      <c r="E411" s="18"/>
      <c r="F411" s="18"/>
      <c r="G411" s="18"/>
      <c r="H411" s="18"/>
      <c r="I411" s="18"/>
      <c r="J411" s="18"/>
      <c r="K411" s="18"/>
      <c r="L411" s="18"/>
      <c r="M411" s="18"/>
      <c r="N411" s="18"/>
      <c r="O411" s="18"/>
    </row>
    <row r="412" spans="2:15" x14ac:dyDescent="0.2">
      <c r="B412" s="18"/>
      <c r="C412" s="18"/>
      <c r="D412" s="18"/>
      <c r="E412" s="18"/>
      <c r="F412" s="18"/>
      <c r="G412" s="18"/>
      <c r="H412" s="18"/>
      <c r="I412" s="18"/>
      <c r="J412" s="18"/>
      <c r="K412" s="18"/>
      <c r="L412" s="18"/>
      <c r="M412" s="18"/>
      <c r="N412" s="18"/>
      <c r="O412" s="18"/>
    </row>
    <row r="413" spans="2:15" x14ac:dyDescent="0.2">
      <c r="B413" s="18"/>
      <c r="C413" s="18"/>
      <c r="D413" s="18"/>
      <c r="E413" s="18"/>
      <c r="F413" s="18"/>
      <c r="G413" s="18"/>
      <c r="H413" s="18"/>
      <c r="I413" s="18"/>
      <c r="J413" s="18"/>
      <c r="K413" s="18"/>
      <c r="L413" s="18"/>
      <c r="M413" s="18"/>
      <c r="N413" s="18"/>
      <c r="O413" s="18"/>
    </row>
    <row r="414" spans="2:15" x14ac:dyDescent="0.2">
      <c r="B414" s="18"/>
      <c r="C414" s="18"/>
      <c r="D414" s="18"/>
      <c r="E414" s="18"/>
      <c r="F414" s="18"/>
      <c r="G414" s="18"/>
      <c r="H414" s="18"/>
      <c r="I414" s="18"/>
      <c r="J414" s="18"/>
      <c r="K414" s="18"/>
      <c r="L414" s="18"/>
      <c r="M414" s="18"/>
      <c r="N414" s="18"/>
      <c r="O414" s="18"/>
    </row>
    <row r="415" spans="2:15" x14ac:dyDescent="0.2">
      <c r="B415" s="18"/>
      <c r="C415" s="18"/>
      <c r="D415" s="18"/>
      <c r="E415" s="18"/>
      <c r="F415" s="18"/>
      <c r="G415" s="18"/>
      <c r="H415" s="18"/>
      <c r="I415" s="18"/>
      <c r="J415" s="18"/>
      <c r="K415" s="18"/>
      <c r="L415" s="18"/>
      <c r="M415" s="18"/>
      <c r="N415" s="18"/>
      <c r="O415" s="18"/>
    </row>
    <row r="416" spans="2:15" x14ac:dyDescent="0.2">
      <c r="B416" s="18"/>
      <c r="C416" s="18"/>
      <c r="D416" s="18"/>
      <c r="E416" s="18"/>
      <c r="F416" s="18"/>
      <c r="G416" s="18"/>
      <c r="H416" s="18"/>
      <c r="I416" s="18"/>
      <c r="J416" s="18"/>
      <c r="K416" s="18"/>
      <c r="L416" s="18"/>
      <c r="M416" s="18"/>
      <c r="N416" s="18"/>
      <c r="O416" s="18"/>
    </row>
    <row r="417" spans="2:15" x14ac:dyDescent="0.2">
      <c r="B417" s="18"/>
      <c r="C417" s="18"/>
      <c r="D417" s="18"/>
      <c r="E417" s="18"/>
      <c r="F417" s="18"/>
      <c r="G417" s="18"/>
      <c r="H417" s="18"/>
      <c r="I417" s="18"/>
      <c r="J417" s="18"/>
      <c r="K417" s="18"/>
      <c r="L417" s="18"/>
      <c r="M417" s="18"/>
      <c r="N417" s="18"/>
      <c r="O417" s="18"/>
    </row>
    <row r="418" spans="2:15" x14ac:dyDescent="0.2">
      <c r="B418" s="18"/>
      <c r="C418" s="18"/>
      <c r="D418" s="18"/>
      <c r="E418" s="18"/>
      <c r="F418" s="18"/>
      <c r="G418" s="18"/>
      <c r="H418" s="18"/>
      <c r="I418" s="18"/>
      <c r="J418" s="18"/>
      <c r="K418" s="18"/>
      <c r="L418" s="18"/>
      <c r="M418" s="18"/>
      <c r="N418" s="18"/>
      <c r="O418" s="18"/>
    </row>
    <row r="419" spans="2:15" x14ac:dyDescent="0.2">
      <c r="B419" s="18"/>
      <c r="C419" s="18"/>
      <c r="D419" s="18"/>
      <c r="E419" s="18"/>
      <c r="F419" s="18"/>
      <c r="G419" s="18"/>
      <c r="H419" s="18"/>
      <c r="I419" s="18"/>
      <c r="J419" s="18"/>
      <c r="K419" s="18"/>
      <c r="L419" s="18"/>
      <c r="M419" s="18"/>
      <c r="N419" s="18"/>
      <c r="O419" s="18"/>
    </row>
    <row r="420" spans="2:15" x14ac:dyDescent="0.2">
      <c r="B420" s="18"/>
      <c r="C420" s="18"/>
      <c r="D420" s="18"/>
      <c r="E420" s="18"/>
      <c r="F420" s="18"/>
      <c r="G420" s="18"/>
      <c r="H420" s="18"/>
      <c r="I420" s="18"/>
      <c r="J420" s="18"/>
      <c r="K420" s="18"/>
      <c r="L420" s="18"/>
      <c r="M420" s="18"/>
      <c r="N420" s="18"/>
      <c r="O420" s="18"/>
    </row>
    <row r="421" spans="2:15" x14ac:dyDescent="0.2">
      <c r="B421" s="18"/>
      <c r="C421" s="18"/>
      <c r="D421" s="18"/>
      <c r="E421" s="18"/>
      <c r="F421" s="18"/>
      <c r="G421" s="18"/>
      <c r="H421" s="18"/>
      <c r="I421" s="18"/>
      <c r="J421" s="18"/>
      <c r="K421" s="18"/>
      <c r="L421" s="18"/>
      <c r="M421" s="18"/>
      <c r="N421" s="18"/>
      <c r="O421" s="18"/>
    </row>
    <row r="422" spans="2:15" x14ac:dyDescent="0.2">
      <c r="B422" s="18"/>
      <c r="C422" s="18"/>
      <c r="D422" s="18"/>
      <c r="E422" s="18"/>
      <c r="F422" s="18"/>
      <c r="G422" s="18"/>
      <c r="H422" s="18"/>
      <c r="I422" s="18"/>
      <c r="J422" s="18"/>
      <c r="K422" s="18"/>
      <c r="L422" s="18"/>
      <c r="M422" s="18"/>
      <c r="N422" s="18"/>
      <c r="O422" s="18"/>
    </row>
    <row r="423" spans="2:15" x14ac:dyDescent="0.2">
      <c r="B423" s="18"/>
      <c r="C423" s="18"/>
      <c r="D423" s="18"/>
      <c r="E423" s="18"/>
      <c r="F423" s="18"/>
      <c r="G423" s="18"/>
      <c r="H423" s="18"/>
      <c r="I423" s="18"/>
      <c r="J423" s="18"/>
      <c r="K423" s="18"/>
      <c r="L423" s="18"/>
      <c r="M423" s="18"/>
      <c r="N423" s="18"/>
      <c r="O423" s="18"/>
    </row>
    <row r="424" spans="2:15" x14ac:dyDescent="0.2">
      <c r="B424" s="18"/>
      <c r="C424" s="18"/>
      <c r="D424" s="18"/>
      <c r="E424" s="18"/>
      <c r="F424" s="18"/>
      <c r="G424" s="18"/>
      <c r="H424" s="18"/>
      <c r="I424" s="18"/>
      <c r="J424" s="18"/>
      <c r="K424" s="18"/>
      <c r="L424" s="18"/>
      <c r="M424" s="18"/>
      <c r="N424" s="18"/>
      <c r="O424" s="18"/>
    </row>
    <row r="425" spans="2:15" x14ac:dyDescent="0.2">
      <c r="B425" s="18"/>
      <c r="C425" s="18"/>
      <c r="D425" s="18"/>
      <c r="E425" s="18"/>
      <c r="F425" s="18"/>
      <c r="G425" s="18"/>
      <c r="H425" s="18"/>
      <c r="I425" s="18"/>
      <c r="J425" s="18"/>
      <c r="K425" s="18"/>
      <c r="L425" s="18"/>
      <c r="M425" s="18"/>
      <c r="N425" s="18"/>
      <c r="O425" s="18"/>
    </row>
    <row r="426" spans="2:15" x14ac:dyDescent="0.2">
      <c r="B426" s="18"/>
      <c r="C426" s="18"/>
      <c r="D426" s="18"/>
      <c r="E426" s="18"/>
      <c r="F426" s="18"/>
      <c r="G426" s="18"/>
      <c r="H426" s="18"/>
      <c r="I426" s="18"/>
      <c r="J426" s="18"/>
      <c r="K426" s="18"/>
      <c r="L426" s="18"/>
      <c r="M426" s="18"/>
      <c r="N426" s="18"/>
      <c r="O426" s="18"/>
    </row>
    <row r="427" spans="2:15" x14ac:dyDescent="0.2">
      <c r="B427" s="18"/>
      <c r="C427" s="18"/>
      <c r="D427" s="18"/>
      <c r="E427" s="18"/>
      <c r="F427" s="18"/>
      <c r="G427" s="18"/>
      <c r="H427" s="18"/>
      <c r="I427" s="18"/>
      <c r="J427" s="18"/>
      <c r="K427" s="18"/>
      <c r="L427" s="18"/>
      <c r="M427" s="18"/>
      <c r="N427" s="18"/>
      <c r="O427" s="18"/>
    </row>
    <row r="428" spans="2:15" x14ac:dyDescent="0.2">
      <c r="B428" s="18"/>
      <c r="C428" s="18"/>
      <c r="D428" s="18"/>
      <c r="E428" s="18"/>
      <c r="F428" s="18"/>
      <c r="G428" s="18"/>
      <c r="H428" s="18"/>
      <c r="I428" s="18"/>
      <c r="J428" s="18"/>
      <c r="K428" s="18"/>
      <c r="L428" s="18"/>
      <c r="M428" s="18"/>
      <c r="N428" s="18"/>
      <c r="O428" s="18"/>
    </row>
    <row r="429" spans="2:15" x14ac:dyDescent="0.2">
      <c r="B429" s="18"/>
      <c r="C429" s="18"/>
      <c r="D429" s="18"/>
      <c r="E429" s="18"/>
      <c r="F429" s="18"/>
      <c r="G429" s="18"/>
      <c r="H429" s="18"/>
      <c r="I429" s="18"/>
      <c r="J429" s="18"/>
      <c r="K429" s="18"/>
      <c r="L429" s="18"/>
      <c r="M429" s="18"/>
      <c r="N429" s="18"/>
      <c r="O429" s="18"/>
    </row>
    <row r="430" spans="2:15" x14ac:dyDescent="0.2">
      <c r="B430" s="18"/>
      <c r="C430" s="18"/>
      <c r="D430" s="18"/>
      <c r="E430" s="18"/>
      <c r="F430" s="18"/>
      <c r="G430" s="18"/>
      <c r="H430" s="18"/>
      <c r="I430" s="18"/>
      <c r="J430" s="18"/>
      <c r="K430" s="18"/>
      <c r="L430" s="18"/>
      <c r="M430" s="18"/>
      <c r="N430" s="18"/>
      <c r="O430" s="18"/>
    </row>
    <row r="431" spans="2:15" x14ac:dyDescent="0.2">
      <c r="B431" s="18"/>
      <c r="C431" s="18"/>
      <c r="D431" s="18"/>
      <c r="E431" s="18"/>
      <c r="F431" s="18"/>
      <c r="G431" s="18"/>
      <c r="H431" s="18"/>
      <c r="I431" s="18"/>
      <c r="J431" s="18"/>
      <c r="K431" s="18"/>
      <c r="L431" s="18"/>
      <c r="M431" s="18"/>
      <c r="N431" s="18"/>
      <c r="O431" s="18"/>
    </row>
    <row r="432" spans="2:15" x14ac:dyDescent="0.2">
      <c r="B432" s="18"/>
      <c r="C432" s="18"/>
      <c r="D432" s="18"/>
      <c r="E432" s="18"/>
      <c r="F432" s="18"/>
      <c r="G432" s="18"/>
      <c r="H432" s="18"/>
      <c r="I432" s="18"/>
      <c r="J432" s="18"/>
      <c r="K432" s="18"/>
      <c r="L432" s="18"/>
      <c r="M432" s="18"/>
      <c r="N432" s="18"/>
      <c r="O432" s="18"/>
    </row>
    <row r="433" spans="2:15" x14ac:dyDescent="0.2">
      <c r="B433" s="18"/>
      <c r="C433" s="18"/>
      <c r="D433" s="18"/>
      <c r="E433" s="18"/>
      <c r="F433" s="18"/>
      <c r="G433" s="18"/>
      <c r="H433" s="18"/>
      <c r="I433" s="18"/>
      <c r="J433" s="18"/>
      <c r="K433" s="18"/>
      <c r="L433" s="18"/>
      <c r="M433" s="18"/>
      <c r="N433" s="18"/>
      <c r="O433" s="18"/>
    </row>
    <row r="434" spans="2:15" x14ac:dyDescent="0.2">
      <c r="B434" s="18"/>
      <c r="C434" s="18"/>
      <c r="D434" s="18"/>
      <c r="E434" s="18"/>
      <c r="F434" s="18"/>
      <c r="G434" s="18"/>
      <c r="H434" s="18"/>
      <c r="I434" s="18"/>
      <c r="J434" s="18"/>
      <c r="K434" s="18"/>
      <c r="L434" s="18"/>
      <c r="M434" s="18"/>
      <c r="N434" s="18"/>
      <c r="O434" s="18"/>
    </row>
    <row r="435" spans="2:15" x14ac:dyDescent="0.2">
      <c r="B435" s="18"/>
      <c r="C435" s="18"/>
      <c r="D435" s="18"/>
      <c r="E435" s="18"/>
      <c r="F435" s="18"/>
      <c r="G435" s="18"/>
      <c r="H435" s="18"/>
      <c r="I435" s="18"/>
      <c r="J435" s="18"/>
      <c r="K435" s="18"/>
      <c r="L435" s="18"/>
      <c r="M435" s="18"/>
      <c r="N435" s="18"/>
      <c r="O435" s="18"/>
    </row>
    <row r="436" spans="2:15" x14ac:dyDescent="0.2">
      <c r="B436" s="18"/>
      <c r="C436" s="18"/>
      <c r="D436" s="18"/>
      <c r="E436" s="18"/>
      <c r="F436" s="18"/>
      <c r="G436" s="18"/>
      <c r="H436" s="18"/>
      <c r="I436" s="18"/>
      <c r="J436" s="18"/>
      <c r="K436" s="18"/>
      <c r="L436" s="18"/>
      <c r="M436" s="18"/>
      <c r="N436" s="18"/>
      <c r="O436" s="18"/>
    </row>
    <row r="437" spans="2:15" x14ac:dyDescent="0.2">
      <c r="B437" s="18"/>
      <c r="C437" s="18"/>
      <c r="D437" s="18"/>
      <c r="E437" s="18"/>
      <c r="F437" s="18"/>
      <c r="G437" s="18"/>
      <c r="H437" s="18"/>
      <c r="I437" s="18"/>
      <c r="J437" s="18"/>
      <c r="K437" s="18"/>
      <c r="L437" s="18"/>
      <c r="M437" s="18"/>
      <c r="N437" s="18"/>
      <c r="O437" s="18"/>
    </row>
    <row r="438" spans="2:15" x14ac:dyDescent="0.2">
      <c r="B438" s="18"/>
      <c r="C438" s="18"/>
      <c r="D438" s="18"/>
      <c r="E438" s="18"/>
      <c r="F438" s="18"/>
      <c r="G438" s="18"/>
      <c r="H438" s="18"/>
      <c r="I438" s="18"/>
      <c r="J438" s="18"/>
      <c r="K438" s="18"/>
      <c r="L438" s="18"/>
      <c r="M438" s="18"/>
      <c r="N438" s="18"/>
      <c r="O438" s="18"/>
    </row>
    <row r="439" spans="2:15" x14ac:dyDescent="0.2">
      <c r="B439" s="18"/>
      <c r="C439" s="18"/>
      <c r="D439" s="18"/>
      <c r="E439" s="18"/>
      <c r="F439" s="18"/>
      <c r="G439" s="18"/>
      <c r="H439" s="18"/>
      <c r="I439" s="18"/>
      <c r="J439" s="18"/>
      <c r="K439" s="18"/>
      <c r="L439" s="18"/>
      <c r="M439" s="18"/>
      <c r="N439" s="18"/>
      <c r="O439" s="18"/>
    </row>
    <row r="440" spans="2:15" x14ac:dyDescent="0.2">
      <c r="B440" s="18"/>
      <c r="C440" s="18"/>
      <c r="D440" s="18"/>
      <c r="E440" s="18"/>
      <c r="F440" s="18"/>
      <c r="G440" s="18"/>
      <c r="H440" s="18"/>
      <c r="I440" s="18"/>
      <c r="J440" s="18"/>
      <c r="K440" s="18"/>
      <c r="L440" s="18"/>
      <c r="M440" s="18"/>
      <c r="N440" s="18"/>
      <c r="O440" s="18"/>
    </row>
    <row r="441" spans="2:15" x14ac:dyDescent="0.2">
      <c r="B441" s="18"/>
      <c r="C441" s="18"/>
      <c r="D441" s="18"/>
      <c r="E441" s="18"/>
      <c r="F441" s="18"/>
      <c r="G441" s="18"/>
      <c r="H441" s="18"/>
      <c r="I441" s="18"/>
      <c r="J441" s="18"/>
      <c r="K441" s="18"/>
      <c r="L441" s="18"/>
      <c r="M441" s="18"/>
      <c r="N441" s="18"/>
      <c r="O441" s="18"/>
    </row>
    <row r="442" spans="2:15" x14ac:dyDescent="0.2">
      <c r="B442" s="18"/>
      <c r="C442" s="18"/>
      <c r="D442" s="18"/>
      <c r="E442" s="18"/>
      <c r="F442" s="18"/>
      <c r="G442" s="18"/>
      <c r="H442" s="18"/>
      <c r="I442" s="18"/>
      <c r="J442" s="18"/>
      <c r="K442" s="18"/>
      <c r="L442" s="18"/>
      <c r="M442" s="18"/>
      <c r="N442" s="18"/>
      <c r="O442" s="18"/>
    </row>
    <row r="443" spans="2:15" x14ac:dyDescent="0.2">
      <c r="B443" s="18"/>
      <c r="C443" s="18"/>
      <c r="D443" s="18"/>
      <c r="E443" s="18"/>
      <c r="F443" s="18"/>
      <c r="G443" s="18"/>
      <c r="H443" s="18"/>
      <c r="I443" s="18"/>
      <c r="J443" s="18"/>
      <c r="K443" s="18"/>
      <c r="L443" s="18"/>
      <c r="M443" s="18"/>
      <c r="N443" s="18"/>
      <c r="O443" s="18"/>
    </row>
    <row r="444" spans="2:15" x14ac:dyDescent="0.2">
      <c r="B444" s="18"/>
      <c r="C444" s="18"/>
      <c r="D444" s="18"/>
      <c r="E444" s="18"/>
      <c r="F444" s="18"/>
      <c r="G444" s="18"/>
      <c r="H444" s="18"/>
      <c r="I444" s="18"/>
      <c r="J444" s="18"/>
      <c r="K444" s="18"/>
      <c r="L444" s="18"/>
      <c r="M444" s="18"/>
      <c r="N444" s="18"/>
      <c r="O444" s="18"/>
    </row>
    <row r="445" spans="2:15" x14ac:dyDescent="0.2">
      <c r="B445" s="18"/>
      <c r="C445" s="18"/>
      <c r="D445" s="18"/>
      <c r="E445" s="18"/>
      <c r="F445" s="18"/>
      <c r="G445" s="18"/>
      <c r="H445" s="18"/>
      <c r="I445" s="18"/>
      <c r="J445" s="18"/>
      <c r="K445" s="18"/>
      <c r="L445" s="18"/>
      <c r="M445" s="18"/>
      <c r="N445" s="18"/>
      <c r="O445" s="18"/>
    </row>
    <row r="446" spans="2:15" x14ac:dyDescent="0.2">
      <c r="B446" s="18"/>
      <c r="C446" s="18"/>
      <c r="D446" s="18"/>
      <c r="E446" s="18"/>
      <c r="F446" s="18"/>
      <c r="G446" s="18"/>
      <c r="H446" s="18"/>
      <c r="I446" s="18"/>
      <c r="J446" s="18"/>
      <c r="K446" s="18"/>
      <c r="L446" s="18"/>
      <c r="M446" s="18"/>
      <c r="N446" s="18"/>
      <c r="O446" s="18"/>
    </row>
    <row r="447" spans="2:15" x14ac:dyDescent="0.2">
      <c r="B447" s="18"/>
      <c r="C447" s="18"/>
      <c r="D447" s="18"/>
      <c r="E447" s="18"/>
      <c r="F447" s="18"/>
      <c r="G447" s="18"/>
      <c r="H447" s="18"/>
      <c r="I447" s="18"/>
      <c r="J447" s="18"/>
      <c r="K447" s="18"/>
      <c r="L447" s="18"/>
      <c r="M447" s="18"/>
      <c r="N447" s="18"/>
      <c r="O447" s="18"/>
    </row>
    <row r="448" spans="2:15" x14ac:dyDescent="0.2">
      <c r="B448" s="18"/>
      <c r="C448" s="18"/>
      <c r="D448" s="18"/>
      <c r="E448" s="18"/>
      <c r="F448" s="18"/>
      <c r="G448" s="18"/>
      <c r="H448" s="18"/>
      <c r="I448" s="18"/>
      <c r="J448" s="18"/>
      <c r="K448" s="18"/>
      <c r="L448" s="18"/>
      <c r="M448" s="18"/>
      <c r="N448" s="18"/>
      <c r="O448" s="18"/>
    </row>
    <row r="449" spans="2:15" x14ac:dyDescent="0.2">
      <c r="B449" s="18"/>
      <c r="C449" s="18"/>
      <c r="D449" s="18"/>
      <c r="E449" s="18"/>
      <c r="F449" s="18"/>
      <c r="G449" s="18"/>
      <c r="H449" s="18"/>
      <c r="I449" s="18"/>
      <c r="J449" s="18"/>
      <c r="K449" s="18"/>
      <c r="L449" s="18"/>
      <c r="M449" s="18"/>
      <c r="N449" s="18"/>
      <c r="O449" s="18"/>
    </row>
    <row r="450" spans="2:15" x14ac:dyDescent="0.2">
      <c r="B450" s="18"/>
      <c r="C450" s="18"/>
      <c r="D450" s="18"/>
      <c r="E450" s="18"/>
      <c r="F450" s="18"/>
      <c r="G450" s="18"/>
      <c r="H450" s="18"/>
      <c r="I450" s="18"/>
      <c r="J450" s="18"/>
      <c r="K450" s="18"/>
      <c r="L450" s="18"/>
      <c r="M450" s="18"/>
      <c r="N450" s="18"/>
      <c r="O450" s="18"/>
    </row>
    <row r="451" spans="2:15" x14ac:dyDescent="0.2">
      <c r="B451" s="18"/>
      <c r="C451" s="18"/>
      <c r="D451" s="18"/>
      <c r="E451" s="18"/>
      <c r="F451" s="18"/>
      <c r="G451" s="18"/>
      <c r="H451" s="18"/>
      <c r="I451" s="18"/>
      <c r="J451" s="18"/>
      <c r="K451" s="18"/>
      <c r="L451" s="18"/>
      <c r="M451" s="18"/>
      <c r="N451" s="18"/>
      <c r="O451" s="18"/>
    </row>
    <row r="452" spans="2:15" x14ac:dyDescent="0.2">
      <c r="B452" s="18"/>
      <c r="C452" s="18"/>
      <c r="D452" s="18"/>
      <c r="E452" s="18"/>
      <c r="F452" s="18"/>
      <c r="G452" s="18"/>
      <c r="H452" s="18"/>
      <c r="I452" s="18"/>
      <c r="J452" s="18"/>
      <c r="K452" s="18"/>
      <c r="L452" s="18"/>
      <c r="M452" s="18"/>
      <c r="N452" s="18"/>
      <c r="O452" s="18"/>
    </row>
    <row r="453" spans="2:15" x14ac:dyDescent="0.2">
      <c r="B453" s="18"/>
      <c r="C453" s="18"/>
      <c r="D453" s="18"/>
      <c r="E453" s="18"/>
      <c r="F453" s="18"/>
      <c r="G453" s="18"/>
      <c r="H453" s="18"/>
      <c r="I453" s="18"/>
      <c r="J453" s="18"/>
      <c r="K453" s="18"/>
      <c r="L453" s="18"/>
      <c r="M453" s="18"/>
      <c r="N453" s="18"/>
      <c r="O453" s="18"/>
    </row>
    <row r="454" spans="2:15" x14ac:dyDescent="0.2">
      <c r="B454" s="18"/>
      <c r="C454" s="18"/>
      <c r="D454" s="18"/>
      <c r="E454" s="18"/>
      <c r="F454" s="18"/>
      <c r="G454" s="18"/>
      <c r="H454" s="18"/>
      <c r="I454" s="18"/>
      <c r="J454" s="18"/>
      <c r="K454" s="18"/>
      <c r="L454" s="18"/>
      <c r="M454" s="18"/>
      <c r="N454" s="18"/>
      <c r="O454" s="18"/>
    </row>
    <row r="455" spans="2:15" x14ac:dyDescent="0.2">
      <c r="B455" s="18"/>
      <c r="C455" s="18"/>
      <c r="D455" s="18"/>
      <c r="E455" s="18"/>
      <c r="F455" s="18"/>
      <c r="G455" s="18"/>
      <c r="H455" s="18"/>
      <c r="I455" s="18"/>
      <c r="J455" s="18"/>
      <c r="K455" s="18"/>
      <c r="L455" s="18"/>
      <c r="M455" s="18"/>
      <c r="N455" s="18"/>
      <c r="O455" s="18"/>
    </row>
    <row r="456" spans="2:15" x14ac:dyDescent="0.2">
      <c r="B456" s="18"/>
      <c r="C456" s="18"/>
      <c r="D456" s="18"/>
      <c r="E456" s="18"/>
      <c r="F456" s="18"/>
      <c r="G456" s="18"/>
      <c r="H456" s="18"/>
      <c r="I456" s="18"/>
      <c r="J456" s="18"/>
      <c r="K456" s="18"/>
      <c r="L456" s="18"/>
      <c r="M456" s="18"/>
      <c r="N456" s="18"/>
      <c r="O456" s="18"/>
    </row>
    <row r="457" spans="2:15" x14ac:dyDescent="0.2">
      <c r="B457" s="18"/>
      <c r="C457" s="18"/>
      <c r="D457" s="18"/>
      <c r="E457" s="18"/>
      <c r="F457" s="18"/>
      <c r="G457" s="18"/>
      <c r="H457" s="18"/>
      <c r="I457" s="18"/>
      <c r="J457" s="18"/>
      <c r="K457" s="18"/>
      <c r="L457" s="18"/>
      <c r="M457" s="18"/>
      <c r="N457" s="18"/>
      <c r="O457" s="18"/>
    </row>
    <row r="458" spans="2:15" x14ac:dyDescent="0.2">
      <c r="B458" s="18"/>
      <c r="C458" s="18"/>
      <c r="D458" s="18"/>
      <c r="E458" s="18"/>
      <c r="F458" s="18"/>
      <c r="G458" s="18"/>
      <c r="H458" s="18"/>
      <c r="I458" s="18"/>
      <c r="J458" s="18"/>
      <c r="K458" s="18"/>
      <c r="L458" s="18"/>
      <c r="M458" s="18"/>
      <c r="N458" s="18"/>
      <c r="O458" s="18"/>
    </row>
    <row r="459" spans="2:15" x14ac:dyDescent="0.2">
      <c r="B459" s="18"/>
      <c r="C459" s="18"/>
      <c r="D459" s="18"/>
      <c r="E459" s="18"/>
      <c r="F459" s="18"/>
      <c r="G459" s="18"/>
      <c r="H459" s="18"/>
      <c r="I459" s="18"/>
      <c r="J459" s="18"/>
      <c r="K459" s="18"/>
      <c r="L459" s="18"/>
      <c r="M459" s="18"/>
      <c r="N459" s="18"/>
      <c r="O459" s="18"/>
    </row>
    <row r="460" spans="2:15" x14ac:dyDescent="0.2">
      <c r="B460" s="18"/>
      <c r="C460" s="18"/>
      <c r="D460" s="18"/>
      <c r="E460" s="18"/>
      <c r="F460" s="18"/>
      <c r="G460" s="18"/>
      <c r="H460" s="18"/>
      <c r="I460" s="18"/>
      <c r="J460" s="18"/>
      <c r="K460" s="18"/>
      <c r="L460" s="18"/>
      <c r="M460" s="18"/>
      <c r="N460" s="18"/>
      <c r="O460" s="18"/>
    </row>
    <row r="461" spans="2:15" x14ac:dyDescent="0.2">
      <c r="B461" s="18"/>
      <c r="C461" s="18"/>
      <c r="D461" s="18"/>
      <c r="E461" s="18"/>
      <c r="F461" s="18"/>
      <c r="G461" s="18"/>
      <c r="H461" s="18"/>
      <c r="I461" s="18"/>
      <c r="J461" s="18"/>
      <c r="K461" s="18"/>
      <c r="L461" s="18"/>
      <c r="M461" s="18"/>
      <c r="N461" s="18"/>
      <c r="O461" s="18"/>
    </row>
    <row r="462" spans="2:15" x14ac:dyDescent="0.2">
      <c r="B462" s="18"/>
      <c r="C462" s="18"/>
      <c r="D462" s="18"/>
      <c r="E462" s="18"/>
      <c r="F462" s="18"/>
      <c r="G462" s="18"/>
      <c r="H462" s="18"/>
      <c r="I462" s="18"/>
      <c r="J462" s="18"/>
      <c r="K462" s="18"/>
      <c r="L462" s="18"/>
      <c r="M462" s="18"/>
      <c r="N462" s="18"/>
      <c r="O462" s="18"/>
    </row>
    <row r="463" spans="2:15" x14ac:dyDescent="0.2">
      <c r="B463" s="18"/>
      <c r="C463" s="18"/>
      <c r="D463" s="18"/>
      <c r="E463" s="18"/>
      <c r="F463" s="18"/>
      <c r="G463" s="18"/>
      <c r="H463" s="18"/>
      <c r="I463" s="18"/>
      <c r="J463" s="18"/>
      <c r="K463" s="18"/>
      <c r="L463" s="18"/>
      <c r="M463" s="18"/>
      <c r="N463" s="18"/>
      <c r="O463" s="18"/>
    </row>
    <row r="464" spans="2:15" x14ac:dyDescent="0.2">
      <c r="B464" s="18"/>
      <c r="C464" s="18"/>
      <c r="D464" s="18"/>
      <c r="E464" s="18"/>
      <c r="F464" s="18"/>
      <c r="G464" s="18"/>
      <c r="H464" s="18"/>
      <c r="I464" s="18"/>
      <c r="J464" s="18"/>
      <c r="K464" s="18"/>
      <c r="L464" s="18"/>
      <c r="M464" s="18"/>
      <c r="N464" s="18"/>
      <c r="O464" s="18"/>
    </row>
    <row r="465" spans="2:15" x14ac:dyDescent="0.2">
      <c r="B465" s="18"/>
      <c r="C465" s="18"/>
      <c r="D465" s="18"/>
      <c r="E465" s="18"/>
      <c r="F465" s="18"/>
      <c r="G465" s="18"/>
      <c r="H465" s="18"/>
      <c r="I465" s="18"/>
      <c r="J465" s="18"/>
      <c r="K465" s="18"/>
      <c r="L465" s="18"/>
      <c r="M465" s="18"/>
      <c r="N465" s="18"/>
      <c r="O465" s="18"/>
    </row>
    <row r="466" spans="2:15" x14ac:dyDescent="0.2">
      <c r="B466" s="18"/>
      <c r="C466" s="18"/>
      <c r="D466" s="18"/>
      <c r="E466" s="18"/>
      <c r="F466" s="18"/>
      <c r="G466" s="18"/>
      <c r="H466" s="18"/>
      <c r="I466" s="18"/>
      <c r="J466" s="18"/>
      <c r="K466" s="18"/>
      <c r="L466" s="18"/>
      <c r="M466" s="18"/>
      <c r="N466" s="18"/>
      <c r="O466" s="18"/>
    </row>
    <row r="467" spans="2:15" x14ac:dyDescent="0.2">
      <c r="B467" s="18"/>
      <c r="C467" s="18"/>
      <c r="D467" s="18"/>
      <c r="E467" s="18"/>
      <c r="F467" s="18"/>
      <c r="G467" s="18"/>
      <c r="H467" s="18"/>
      <c r="I467" s="18"/>
      <c r="J467" s="18"/>
      <c r="K467" s="18"/>
      <c r="L467" s="18"/>
      <c r="M467" s="18"/>
      <c r="N467" s="18"/>
      <c r="O467" s="18"/>
    </row>
    <row r="468" spans="2:15" x14ac:dyDescent="0.2">
      <c r="B468" s="18"/>
      <c r="C468" s="18"/>
      <c r="D468" s="18"/>
      <c r="E468" s="18"/>
      <c r="F468" s="18"/>
      <c r="G468" s="18"/>
      <c r="H468" s="18"/>
      <c r="I468" s="18"/>
      <c r="J468" s="18"/>
      <c r="K468" s="18"/>
      <c r="L468" s="18"/>
      <c r="M468" s="18"/>
      <c r="N468" s="18"/>
      <c r="O468" s="18"/>
    </row>
    <row r="469" spans="2:15" x14ac:dyDescent="0.2">
      <c r="B469" s="18"/>
      <c r="C469" s="18"/>
      <c r="D469" s="18"/>
      <c r="E469" s="18"/>
      <c r="F469" s="18"/>
      <c r="G469" s="18"/>
      <c r="H469" s="18"/>
      <c r="I469" s="18"/>
      <c r="J469" s="18"/>
      <c r="K469" s="18"/>
      <c r="L469" s="18"/>
      <c r="M469" s="18"/>
      <c r="N469" s="18"/>
      <c r="O469" s="18"/>
    </row>
    <row r="470" spans="2:15" x14ac:dyDescent="0.2">
      <c r="B470" s="18"/>
      <c r="C470" s="18"/>
      <c r="D470" s="18"/>
      <c r="E470" s="18"/>
      <c r="F470" s="18"/>
      <c r="G470" s="18"/>
      <c r="H470" s="18"/>
      <c r="I470" s="18"/>
      <c r="J470" s="18"/>
      <c r="K470" s="18"/>
      <c r="L470" s="18"/>
      <c r="M470" s="18"/>
      <c r="N470" s="18"/>
      <c r="O470" s="18"/>
    </row>
    <row r="471" spans="2:15" x14ac:dyDescent="0.2">
      <c r="B471" s="18"/>
      <c r="C471" s="18"/>
      <c r="D471" s="18"/>
      <c r="E471" s="18"/>
      <c r="F471" s="18"/>
      <c r="G471" s="18"/>
      <c r="H471" s="18"/>
      <c r="I471" s="18"/>
      <c r="J471" s="18"/>
      <c r="K471" s="18"/>
      <c r="L471" s="18"/>
      <c r="M471" s="18"/>
      <c r="N471" s="18"/>
      <c r="O471" s="18"/>
    </row>
    <row r="472" spans="2:15" x14ac:dyDescent="0.2">
      <c r="B472" s="18"/>
      <c r="C472" s="18"/>
      <c r="D472" s="18"/>
      <c r="E472" s="18"/>
      <c r="F472" s="18"/>
      <c r="G472" s="18"/>
      <c r="H472" s="18"/>
      <c r="I472" s="18"/>
      <c r="J472" s="18"/>
      <c r="K472" s="18"/>
      <c r="L472" s="18"/>
      <c r="M472" s="18"/>
      <c r="N472" s="18"/>
      <c r="O472" s="18"/>
    </row>
    <row r="473" spans="2:15" x14ac:dyDescent="0.2">
      <c r="B473" s="18"/>
      <c r="C473" s="18"/>
      <c r="D473" s="18"/>
      <c r="E473" s="18"/>
      <c r="F473" s="18"/>
      <c r="G473" s="18"/>
      <c r="H473" s="18"/>
      <c r="I473" s="18"/>
      <c r="J473" s="18"/>
      <c r="K473" s="18"/>
      <c r="L473" s="18"/>
      <c r="M473" s="18"/>
      <c r="N473" s="18"/>
      <c r="O473" s="18"/>
    </row>
    <row r="474" spans="2:15" x14ac:dyDescent="0.2">
      <c r="B474" s="18"/>
      <c r="C474" s="18"/>
      <c r="D474" s="18"/>
      <c r="E474" s="18"/>
      <c r="F474" s="18"/>
      <c r="G474" s="18"/>
      <c r="H474" s="18"/>
      <c r="I474" s="18"/>
      <c r="J474" s="18"/>
      <c r="K474" s="18"/>
      <c r="L474" s="18"/>
      <c r="M474" s="18"/>
      <c r="N474" s="18"/>
      <c r="O474" s="18"/>
    </row>
    <row r="475" spans="2:15" x14ac:dyDescent="0.2">
      <c r="B475" s="18"/>
      <c r="C475" s="18"/>
      <c r="D475" s="18"/>
      <c r="E475" s="18"/>
      <c r="F475" s="18"/>
      <c r="G475" s="18"/>
      <c r="H475" s="18"/>
      <c r="I475" s="18"/>
      <c r="J475" s="18"/>
      <c r="K475" s="18"/>
      <c r="L475" s="18"/>
      <c r="M475" s="18"/>
      <c r="N475" s="18"/>
      <c r="O475" s="18"/>
    </row>
    <row r="476" spans="2:15" x14ac:dyDescent="0.2">
      <c r="B476" s="18"/>
      <c r="C476" s="18"/>
      <c r="D476" s="18"/>
      <c r="E476" s="18"/>
      <c r="F476" s="18"/>
      <c r="G476" s="18"/>
      <c r="H476" s="18"/>
      <c r="I476" s="18"/>
      <c r="J476" s="18"/>
      <c r="K476" s="18"/>
      <c r="L476" s="18"/>
      <c r="M476" s="18"/>
      <c r="N476" s="18"/>
      <c r="O476" s="18"/>
    </row>
    <row r="477" spans="2:15" x14ac:dyDescent="0.2">
      <c r="B477" s="18"/>
      <c r="C477" s="18"/>
      <c r="D477" s="18"/>
      <c r="E477" s="18"/>
      <c r="F477" s="18"/>
      <c r="G477" s="18"/>
      <c r="H477" s="18"/>
      <c r="I477" s="18"/>
      <c r="J477" s="18"/>
      <c r="K477" s="18"/>
      <c r="L477" s="18"/>
      <c r="M477" s="18"/>
      <c r="N477" s="18"/>
      <c r="O477" s="18"/>
    </row>
    <row r="478" spans="2:15" x14ac:dyDescent="0.2">
      <c r="B478" s="18"/>
      <c r="C478" s="18"/>
      <c r="D478" s="18"/>
      <c r="E478" s="18"/>
      <c r="F478" s="18"/>
      <c r="G478" s="18"/>
      <c r="H478" s="18"/>
      <c r="I478" s="18"/>
      <c r="J478" s="18"/>
      <c r="K478" s="18"/>
      <c r="L478" s="18"/>
      <c r="M478" s="18"/>
      <c r="N478" s="18"/>
      <c r="O478" s="18"/>
    </row>
    <row r="479" spans="2:15" x14ac:dyDescent="0.2">
      <c r="B479" s="18"/>
      <c r="C479" s="18"/>
      <c r="D479" s="18"/>
      <c r="E479" s="18"/>
      <c r="F479" s="18"/>
      <c r="G479" s="18"/>
      <c r="H479" s="18"/>
      <c r="I479" s="18"/>
      <c r="J479" s="18"/>
      <c r="K479" s="18"/>
      <c r="L479" s="18"/>
      <c r="M479" s="18"/>
      <c r="N479" s="18"/>
      <c r="O479" s="18"/>
    </row>
    <row r="480" spans="2:15" x14ac:dyDescent="0.2">
      <c r="B480" s="18"/>
      <c r="C480" s="18"/>
      <c r="D480" s="18"/>
      <c r="E480" s="18"/>
      <c r="F480" s="18"/>
      <c r="G480" s="18"/>
      <c r="H480" s="18"/>
      <c r="I480" s="18"/>
      <c r="J480" s="18"/>
      <c r="K480" s="18"/>
      <c r="L480" s="18"/>
      <c r="M480" s="18"/>
      <c r="N480" s="18"/>
      <c r="O480" s="18"/>
    </row>
    <row r="481" spans="2:15" x14ac:dyDescent="0.2">
      <c r="B481" s="18"/>
      <c r="C481" s="18"/>
      <c r="D481" s="18"/>
      <c r="E481" s="18"/>
      <c r="F481" s="18"/>
      <c r="G481" s="18"/>
      <c r="H481" s="18"/>
      <c r="I481" s="18"/>
      <c r="J481" s="18"/>
      <c r="K481" s="18"/>
      <c r="L481" s="18"/>
      <c r="M481" s="18"/>
      <c r="N481" s="18"/>
      <c r="O481" s="18"/>
    </row>
    <row r="482" spans="2:15" x14ac:dyDescent="0.2">
      <c r="B482" s="18"/>
      <c r="C482" s="18"/>
      <c r="D482" s="18"/>
      <c r="E482" s="18"/>
      <c r="F482" s="18"/>
      <c r="G482" s="18"/>
      <c r="H482" s="18"/>
      <c r="I482" s="18"/>
      <c r="J482" s="18"/>
      <c r="K482" s="18"/>
      <c r="L482" s="18"/>
      <c r="M482" s="18"/>
      <c r="N482" s="18"/>
      <c r="O482" s="18"/>
    </row>
    <row r="483" spans="2:15" x14ac:dyDescent="0.2">
      <c r="B483" s="18"/>
      <c r="C483" s="18"/>
      <c r="D483" s="18"/>
      <c r="E483" s="18"/>
      <c r="F483" s="18"/>
      <c r="G483" s="18"/>
      <c r="H483" s="18"/>
      <c r="I483" s="18"/>
      <c r="J483" s="18"/>
      <c r="K483" s="18"/>
      <c r="L483" s="18"/>
      <c r="M483" s="18"/>
      <c r="N483" s="18"/>
      <c r="O483" s="18"/>
    </row>
    <row r="484" spans="2:15" x14ac:dyDescent="0.2">
      <c r="B484" s="18"/>
      <c r="C484" s="18"/>
      <c r="D484" s="18"/>
      <c r="E484" s="18"/>
      <c r="F484" s="18"/>
      <c r="G484" s="18"/>
      <c r="H484" s="18"/>
      <c r="I484" s="18"/>
      <c r="J484" s="18"/>
      <c r="K484" s="18"/>
      <c r="L484" s="18"/>
      <c r="M484" s="18"/>
      <c r="N484" s="18"/>
      <c r="O484" s="18"/>
    </row>
    <row r="485" spans="2:15" x14ac:dyDescent="0.2">
      <c r="B485" s="18"/>
      <c r="C485" s="18"/>
      <c r="D485" s="18"/>
      <c r="E485" s="18"/>
      <c r="F485" s="18"/>
      <c r="G485" s="18"/>
      <c r="H485" s="18"/>
      <c r="I485" s="18"/>
      <c r="J485" s="18"/>
      <c r="K485" s="18"/>
      <c r="L485" s="18"/>
      <c r="M485" s="18"/>
      <c r="N485" s="18"/>
      <c r="O485" s="18"/>
    </row>
    <row r="486" spans="2:15" x14ac:dyDescent="0.2">
      <c r="B486" s="18"/>
      <c r="C486" s="18"/>
      <c r="D486" s="18"/>
      <c r="E486" s="18"/>
      <c r="F486" s="18"/>
      <c r="G486" s="18"/>
      <c r="H486" s="18"/>
      <c r="I486" s="18"/>
      <c r="J486" s="18"/>
      <c r="K486" s="18"/>
      <c r="L486" s="18"/>
      <c r="M486" s="18"/>
      <c r="N486" s="18"/>
      <c r="O486" s="18"/>
    </row>
    <row r="487" spans="2:15" x14ac:dyDescent="0.2">
      <c r="B487" s="18"/>
      <c r="C487" s="18"/>
      <c r="D487" s="18"/>
      <c r="E487" s="18"/>
      <c r="F487" s="18"/>
      <c r="G487" s="18"/>
      <c r="H487" s="18"/>
      <c r="I487" s="18"/>
      <c r="J487" s="18"/>
      <c r="K487" s="18"/>
      <c r="L487" s="18"/>
      <c r="M487" s="18"/>
      <c r="N487" s="18"/>
      <c r="O487" s="18"/>
    </row>
    <row r="488" spans="2:15" x14ac:dyDescent="0.2">
      <c r="B488" s="18"/>
      <c r="C488" s="18"/>
      <c r="D488" s="18"/>
      <c r="E488" s="18"/>
      <c r="F488" s="18"/>
      <c r="G488" s="18"/>
      <c r="H488" s="18"/>
      <c r="I488" s="18"/>
      <c r="J488" s="18"/>
      <c r="K488" s="18"/>
      <c r="L488" s="18"/>
      <c r="M488" s="18"/>
      <c r="N488" s="18"/>
      <c r="O488" s="18"/>
    </row>
    <row r="489" spans="2:15" x14ac:dyDescent="0.2">
      <c r="B489" s="18"/>
      <c r="C489" s="18"/>
      <c r="D489" s="18"/>
      <c r="E489" s="18"/>
      <c r="F489" s="18"/>
      <c r="G489" s="18"/>
      <c r="H489" s="18"/>
      <c r="I489" s="18"/>
      <c r="J489" s="18"/>
      <c r="K489" s="18"/>
      <c r="L489" s="18"/>
      <c r="M489" s="18"/>
      <c r="N489" s="18"/>
      <c r="O489" s="18"/>
    </row>
    <row r="490" spans="2:15" x14ac:dyDescent="0.2">
      <c r="B490" s="18"/>
      <c r="C490" s="18"/>
      <c r="D490" s="18"/>
      <c r="E490" s="18"/>
      <c r="F490" s="18"/>
      <c r="G490" s="18"/>
      <c r="H490" s="18"/>
      <c r="I490" s="18"/>
      <c r="J490" s="18"/>
      <c r="K490" s="18"/>
      <c r="L490" s="18"/>
      <c r="M490" s="18"/>
      <c r="N490" s="18"/>
      <c r="O490" s="18"/>
    </row>
    <row r="491" spans="2:15" x14ac:dyDescent="0.2">
      <c r="B491" s="18"/>
      <c r="C491" s="18"/>
      <c r="D491" s="18"/>
      <c r="E491" s="18"/>
      <c r="F491" s="18"/>
      <c r="G491" s="18"/>
      <c r="H491" s="18"/>
      <c r="I491" s="18"/>
      <c r="J491" s="18"/>
      <c r="K491" s="18"/>
      <c r="L491" s="18"/>
      <c r="M491" s="18"/>
      <c r="N491" s="18"/>
      <c r="O491" s="18"/>
    </row>
    <row r="492" spans="2:15" x14ac:dyDescent="0.2">
      <c r="B492" s="18"/>
      <c r="C492" s="18"/>
      <c r="D492" s="18"/>
      <c r="E492" s="18"/>
      <c r="F492" s="18"/>
      <c r="G492" s="18"/>
      <c r="H492" s="18"/>
      <c r="I492" s="18"/>
      <c r="J492" s="18"/>
      <c r="K492" s="18"/>
      <c r="L492" s="18"/>
      <c r="M492" s="18"/>
      <c r="N492" s="18"/>
      <c r="O492" s="18"/>
    </row>
    <row r="493" spans="2:15" x14ac:dyDescent="0.2">
      <c r="B493" s="18"/>
      <c r="C493" s="18"/>
      <c r="D493" s="18"/>
      <c r="E493" s="18"/>
      <c r="F493" s="18"/>
      <c r="G493" s="18"/>
      <c r="H493" s="18"/>
      <c r="I493" s="18"/>
      <c r="J493" s="18"/>
      <c r="K493" s="18"/>
      <c r="L493" s="18"/>
      <c r="M493" s="18"/>
      <c r="N493" s="18"/>
      <c r="O493" s="18"/>
    </row>
    <row r="494" spans="2:15" x14ac:dyDescent="0.2">
      <c r="B494" s="18"/>
      <c r="C494" s="18"/>
      <c r="D494" s="18"/>
      <c r="E494" s="18"/>
      <c r="F494" s="18"/>
      <c r="G494" s="18"/>
      <c r="H494" s="18"/>
      <c r="I494" s="18"/>
      <c r="J494" s="18"/>
      <c r="K494" s="18"/>
      <c r="L494" s="18"/>
      <c r="M494" s="18"/>
      <c r="N494" s="18"/>
      <c r="O494" s="18"/>
    </row>
    <row r="495" spans="2:15" x14ac:dyDescent="0.2">
      <c r="B495" s="18"/>
      <c r="C495" s="18"/>
      <c r="D495" s="18"/>
      <c r="E495" s="18"/>
      <c r="F495" s="18"/>
      <c r="G495" s="18"/>
      <c r="H495" s="18"/>
      <c r="I495" s="18"/>
      <c r="J495" s="18"/>
      <c r="K495" s="18"/>
      <c r="L495" s="18"/>
      <c r="M495" s="18"/>
      <c r="N495" s="18"/>
      <c r="O495" s="18"/>
    </row>
    <row r="496" spans="2:15" x14ac:dyDescent="0.2">
      <c r="B496" s="18"/>
      <c r="C496" s="18"/>
      <c r="D496" s="18"/>
      <c r="E496" s="18"/>
      <c r="F496" s="18"/>
      <c r="G496" s="18"/>
      <c r="H496" s="18"/>
      <c r="I496" s="18"/>
      <c r="J496" s="18"/>
      <c r="K496" s="18"/>
      <c r="L496" s="18"/>
      <c r="M496" s="18"/>
      <c r="N496" s="18"/>
      <c r="O496" s="18"/>
    </row>
    <row r="497" spans="2:15" x14ac:dyDescent="0.2">
      <c r="B497" s="18"/>
      <c r="C497" s="18"/>
      <c r="D497" s="18"/>
      <c r="E497" s="18"/>
      <c r="F497" s="18"/>
      <c r="G497" s="18"/>
      <c r="H497" s="18"/>
      <c r="I497" s="18"/>
      <c r="J497" s="18"/>
      <c r="K497" s="18"/>
      <c r="L497" s="18"/>
      <c r="M497" s="18"/>
      <c r="N497" s="18"/>
      <c r="O497" s="18"/>
    </row>
    <row r="498" spans="2:15" x14ac:dyDescent="0.2">
      <c r="B498" s="18"/>
      <c r="C498" s="18"/>
      <c r="D498" s="18"/>
      <c r="E498" s="18"/>
      <c r="F498" s="18"/>
      <c r="G498" s="18"/>
      <c r="H498" s="18"/>
      <c r="I498" s="18"/>
      <c r="J498" s="18"/>
      <c r="K498" s="18"/>
      <c r="L498" s="18"/>
      <c r="M498" s="18"/>
      <c r="N498" s="18"/>
      <c r="O498" s="18"/>
    </row>
    <row r="499" spans="2:15" x14ac:dyDescent="0.2">
      <c r="B499" s="18"/>
      <c r="C499" s="18"/>
      <c r="D499" s="18"/>
      <c r="E499" s="18"/>
      <c r="F499" s="18"/>
      <c r="G499" s="18"/>
      <c r="H499" s="18"/>
      <c r="I499" s="18"/>
      <c r="J499" s="18"/>
      <c r="K499" s="18"/>
      <c r="L499" s="18"/>
      <c r="M499" s="18"/>
      <c r="N499" s="18"/>
      <c r="O499" s="18"/>
    </row>
    <row r="500" spans="2:15" x14ac:dyDescent="0.2">
      <c r="B500" s="18"/>
      <c r="C500" s="18"/>
      <c r="D500" s="18"/>
      <c r="E500" s="18"/>
      <c r="F500" s="18"/>
      <c r="G500" s="18"/>
      <c r="H500" s="18"/>
      <c r="I500" s="18"/>
      <c r="J500" s="18"/>
      <c r="K500" s="18"/>
      <c r="L500" s="18"/>
      <c r="M500" s="18"/>
      <c r="N500" s="18"/>
      <c r="O500" s="18"/>
    </row>
    <row r="501" spans="2:15" x14ac:dyDescent="0.2">
      <c r="B501" s="18"/>
      <c r="C501" s="18"/>
      <c r="D501" s="18"/>
      <c r="E501" s="18"/>
      <c r="F501" s="18"/>
      <c r="G501" s="18"/>
      <c r="H501" s="18"/>
      <c r="I501" s="18"/>
      <c r="J501" s="18"/>
      <c r="K501" s="18"/>
      <c r="L501" s="18"/>
      <c r="M501" s="18"/>
      <c r="N501" s="18"/>
      <c r="O501" s="18"/>
    </row>
    <row r="502" spans="2:15" x14ac:dyDescent="0.2">
      <c r="B502" s="18"/>
      <c r="C502" s="18"/>
      <c r="D502" s="18"/>
      <c r="E502" s="18"/>
      <c r="F502" s="18"/>
      <c r="G502" s="18"/>
      <c r="H502" s="18"/>
      <c r="I502" s="18"/>
      <c r="J502" s="18"/>
      <c r="K502" s="18"/>
      <c r="L502" s="18"/>
      <c r="M502" s="18"/>
      <c r="N502" s="18"/>
      <c r="O502" s="18"/>
    </row>
    <row r="503" spans="2:15" x14ac:dyDescent="0.2">
      <c r="B503" s="18"/>
      <c r="C503" s="18"/>
      <c r="D503" s="18"/>
      <c r="E503" s="18"/>
      <c r="F503" s="18"/>
      <c r="G503" s="18"/>
      <c r="H503" s="18"/>
      <c r="I503" s="18"/>
      <c r="J503" s="18"/>
      <c r="K503" s="18"/>
      <c r="L503" s="18"/>
      <c r="M503" s="18"/>
      <c r="N503" s="18"/>
      <c r="O503" s="18"/>
    </row>
    <row r="504" spans="2:15" x14ac:dyDescent="0.2">
      <c r="B504" s="18"/>
      <c r="C504" s="18"/>
      <c r="D504" s="18"/>
      <c r="E504" s="18"/>
      <c r="F504" s="18"/>
      <c r="G504" s="18"/>
      <c r="H504" s="18"/>
      <c r="I504" s="18"/>
      <c r="J504" s="18"/>
      <c r="K504" s="18"/>
      <c r="L504" s="18"/>
      <c r="M504" s="18"/>
      <c r="N504" s="18"/>
      <c r="O504" s="18"/>
    </row>
    <row r="505" spans="2:15" x14ac:dyDescent="0.2">
      <c r="B505" s="18"/>
      <c r="C505" s="18"/>
      <c r="D505" s="18"/>
      <c r="E505" s="18"/>
      <c r="F505" s="18"/>
      <c r="G505" s="18"/>
      <c r="H505" s="18"/>
      <c r="I505" s="18"/>
      <c r="J505" s="18"/>
      <c r="K505" s="18"/>
      <c r="L505" s="18"/>
      <c r="M505" s="18"/>
      <c r="N505" s="18"/>
      <c r="O505" s="18"/>
    </row>
  </sheetData>
  <mergeCells count="17">
    <mergeCell ref="C25:M25"/>
    <mergeCell ref="C30:M30"/>
    <mergeCell ref="B13:B16"/>
    <mergeCell ref="D13:M13"/>
    <mergeCell ref="D14:M14"/>
    <mergeCell ref="D15:M15"/>
    <mergeCell ref="D16:M16"/>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58"/>
  <sheetViews>
    <sheetView showGridLines="0" tabSelected="1" topLeftCell="B7" zoomScale="90" zoomScaleNormal="90" zoomScalePageLayoutView="40" workbookViewId="0">
      <selection activeCell="J49" sqref="J49"/>
    </sheetView>
  </sheetViews>
  <sheetFormatPr defaultColWidth="9.140625" defaultRowHeight="12.75" x14ac:dyDescent="0.2"/>
  <cols>
    <col min="1" max="1" width="1.85546875" style="2" customWidth="1"/>
    <col min="2" max="2" width="3.5703125" style="80" customWidth="1"/>
    <col min="3" max="3" width="29.42578125" style="3" customWidth="1"/>
    <col min="4" max="4" width="55.85546875" style="3" customWidth="1"/>
    <col min="5" max="6" width="12.42578125" style="3" customWidth="1"/>
    <col min="7" max="7" width="12.85546875" style="3" customWidth="1"/>
    <col min="8" max="8" width="13.42578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42578125" style="3" customWidth="1"/>
    <col min="260" max="260" width="54.42578125" style="3" customWidth="1"/>
    <col min="261" max="262" width="12.42578125" style="3" customWidth="1"/>
    <col min="263" max="263" width="12.85546875" style="3" customWidth="1"/>
    <col min="264" max="264" width="13.42578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42578125" style="3" customWidth="1"/>
    <col min="516" max="516" width="54.42578125" style="3" customWidth="1"/>
    <col min="517" max="518" width="12.42578125" style="3" customWidth="1"/>
    <col min="519" max="519" width="12.85546875" style="3" customWidth="1"/>
    <col min="520" max="520" width="13.42578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42578125" style="3" customWidth="1"/>
    <col min="772" max="772" width="54.42578125" style="3" customWidth="1"/>
    <col min="773" max="774" width="12.42578125" style="3" customWidth="1"/>
    <col min="775" max="775" width="12.85546875" style="3" customWidth="1"/>
    <col min="776" max="776" width="13.42578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42578125" style="3" customWidth="1"/>
    <col min="1028" max="1028" width="54.42578125" style="3" customWidth="1"/>
    <col min="1029" max="1030" width="12.42578125" style="3" customWidth="1"/>
    <col min="1031" max="1031" width="12.85546875" style="3" customWidth="1"/>
    <col min="1032" max="1032" width="13.42578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42578125" style="3" customWidth="1"/>
    <col min="1284" max="1284" width="54.42578125" style="3" customWidth="1"/>
    <col min="1285" max="1286" width="12.42578125" style="3" customWidth="1"/>
    <col min="1287" max="1287" width="12.85546875" style="3" customWidth="1"/>
    <col min="1288" max="1288" width="13.42578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42578125" style="3" customWidth="1"/>
    <col min="1540" max="1540" width="54.42578125" style="3" customWidth="1"/>
    <col min="1541" max="1542" width="12.42578125" style="3" customWidth="1"/>
    <col min="1543" max="1543" width="12.85546875" style="3" customWidth="1"/>
    <col min="1544" max="1544" width="13.42578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42578125" style="3" customWidth="1"/>
    <col min="1796" max="1796" width="54.42578125" style="3" customWidth="1"/>
    <col min="1797" max="1798" width="12.42578125" style="3" customWidth="1"/>
    <col min="1799" max="1799" width="12.85546875" style="3" customWidth="1"/>
    <col min="1800" max="1800" width="13.42578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42578125" style="3" customWidth="1"/>
    <col min="2052" max="2052" width="54.42578125" style="3" customWidth="1"/>
    <col min="2053" max="2054" width="12.42578125" style="3" customWidth="1"/>
    <col min="2055" max="2055" width="12.85546875" style="3" customWidth="1"/>
    <col min="2056" max="2056" width="13.42578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42578125" style="3" customWidth="1"/>
    <col min="2308" max="2308" width="54.42578125" style="3" customWidth="1"/>
    <col min="2309" max="2310" width="12.42578125" style="3" customWidth="1"/>
    <col min="2311" max="2311" width="12.85546875" style="3" customWidth="1"/>
    <col min="2312" max="2312" width="13.42578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42578125" style="3" customWidth="1"/>
    <col min="2564" max="2564" width="54.42578125" style="3" customWidth="1"/>
    <col min="2565" max="2566" width="12.42578125" style="3" customWidth="1"/>
    <col min="2567" max="2567" width="12.85546875" style="3" customWidth="1"/>
    <col min="2568" max="2568" width="13.42578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42578125" style="3" customWidth="1"/>
    <col min="2820" max="2820" width="54.42578125" style="3" customWidth="1"/>
    <col min="2821" max="2822" width="12.42578125" style="3" customWidth="1"/>
    <col min="2823" max="2823" width="12.85546875" style="3" customWidth="1"/>
    <col min="2824" max="2824" width="13.42578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42578125" style="3" customWidth="1"/>
    <col min="3076" max="3076" width="54.42578125" style="3" customWidth="1"/>
    <col min="3077" max="3078" width="12.42578125" style="3" customWidth="1"/>
    <col min="3079" max="3079" width="12.85546875" style="3" customWidth="1"/>
    <col min="3080" max="3080" width="13.42578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42578125" style="3" customWidth="1"/>
    <col min="3332" max="3332" width="54.42578125" style="3" customWidth="1"/>
    <col min="3333" max="3334" width="12.42578125" style="3" customWidth="1"/>
    <col min="3335" max="3335" width="12.85546875" style="3" customWidth="1"/>
    <col min="3336" max="3336" width="13.42578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42578125" style="3" customWidth="1"/>
    <col min="3588" max="3588" width="54.42578125" style="3" customWidth="1"/>
    <col min="3589" max="3590" width="12.42578125" style="3" customWidth="1"/>
    <col min="3591" max="3591" width="12.85546875" style="3" customWidth="1"/>
    <col min="3592" max="3592" width="13.42578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42578125" style="3" customWidth="1"/>
    <col min="3844" max="3844" width="54.42578125" style="3" customWidth="1"/>
    <col min="3845" max="3846" width="12.42578125" style="3" customWidth="1"/>
    <col min="3847" max="3847" width="12.85546875" style="3" customWidth="1"/>
    <col min="3848" max="3848" width="13.42578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42578125" style="3" customWidth="1"/>
    <col min="4100" max="4100" width="54.42578125" style="3" customWidth="1"/>
    <col min="4101" max="4102" width="12.42578125" style="3" customWidth="1"/>
    <col min="4103" max="4103" width="12.85546875" style="3" customWidth="1"/>
    <col min="4104" max="4104" width="13.42578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42578125" style="3" customWidth="1"/>
    <col min="4356" max="4356" width="54.42578125" style="3" customWidth="1"/>
    <col min="4357" max="4358" width="12.42578125" style="3" customWidth="1"/>
    <col min="4359" max="4359" width="12.85546875" style="3" customWidth="1"/>
    <col min="4360" max="4360" width="13.42578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42578125" style="3" customWidth="1"/>
    <col min="4612" max="4612" width="54.42578125" style="3" customWidth="1"/>
    <col min="4613" max="4614" width="12.42578125" style="3" customWidth="1"/>
    <col min="4615" max="4615" width="12.85546875" style="3" customWidth="1"/>
    <col min="4616" max="4616" width="13.42578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42578125" style="3" customWidth="1"/>
    <col min="4868" max="4868" width="54.42578125" style="3" customWidth="1"/>
    <col min="4869" max="4870" width="12.42578125" style="3" customWidth="1"/>
    <col min="4871" max="4871" width="12.85546875" style="3" customWidth="1"/>
    <col min="4872" max="4872" width="13.42578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42578125" style="3" customWidth="1"/>
    <col min="5124" max="5124" width="54.42578125" style="3" customWidth="1"/>
    <col min="5125" max="5126" width="12.42578125" style="3" customWidth="1"/>
    <col min="5127" max="5127" width="12.85546875" style="3" customWidth="1"/>
    <col min="5128" max="5128" width="13.42578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42578125" style="3" customWidth="1"/>
    <col min="5380" max="5380" width="54.42578125" style="3" customWidth="1"/>
    <col min="5381" max="5382" width="12.42578125" style="3" customWidth="1"/>
    <col min="5383" max="5383" width="12.85546875" style="3" customWidth="1"/>
    <col min="5384" max="5384" width="13.42578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42578125" style="3" customWidth="1"/>
    <col min="5636" max="5636" width="54.42578125" style="3" customWidth="1"/>
    <col min="5637" max="5638" width="12.42578125" style="3" customWidth="1"/>
    <col min="5639" max="5639" width="12.85546875" style="3" customWidth="1"/>
    <col min="5640" max="5640" width="13.42578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42578125" style="3" customWidth="1"/>
    <col min="5892" max="5892" width="54.42578125" style="3" customWidth="1"/>
    <col min="5893" max="5894" width="12.42578125" style="3" customWidth="1"/>
    <col min="5895" max="5895" width="12.85546875" style="3" customWidth="1"/>
    <col min="5896" max="5896" width="13.42578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42578125" style="3" customWidth="1"/>
    <col min="6148" max="6148" width="54.42578125" style="3" customWidth="1"/>
    <col min="6149" max="6150" width="12.42578125" style="3" customWidth="1"/>
    <col min="6151" max="6151" width="12.85546875" style="3" customWidth="1"/>
    <col min="6152" max="6152" width="13.42578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42578125" style="3" customWidth="1"/>
    <col min="6404" max="6404" width="54.42578125" style="3" customWidth="1"/>
    <col min="6405" max="6406" width="12.42578125" style="3" customWidth="1"/>
    <col min="6407" max="6407" width="12.85546875" style="3" customWidth="1"/>
    <col min="6408" max="6408" width="13.42578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42578125" style="3" customWidth="1"/>
    <col min="6660" max="6660" width="54.42578125" style="3" customWidth="1"/>
    <col min="6661" max="6662" width="12.42578125" style="3" customWidth="1"/>
    <col min="6663" max="6663" width="12.85546875" style="3" customWidth="1"/>
    <col min="6664" max="6664" width="13.42578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42578125" style="3" customWidth="1"/>
    <col min="6916" max="6916" width="54.42578125" style="3" customWidth="1"/>
    <col min="6917" max="6918" width="12.42578125" style="3" customWidth="1"/>
    <col min="6919" max="6919" width="12.85546875" style="3" customWidth="1"/>
    <col min="6920" max="6920" width="13.42578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42578125" style="3" customWidth="1"/>
    <col min="7172" max="7172" width="54.42578125" style="3" customWidth="1"/>
    <col min="7173" max="7174" width="12.42578125" style="3" customWidth="1"/>
    <col min="7175" max="7175" width="12.85546875" style="3" customWidth="1"/>
    <col min="7176" max="7176" width="13.42578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42578125" style="3" customWidth="1"/>
    <col min="7428" max="7428" width="54.42578125" style="3" customWidth="1"/>
    <col min="7429" max="7430" width="12.42578125" style="3" customWidth="1"/>
    <col min="7431" max="7431" width="12.85546875" style="3" customWidth="1"/>
    <col min="7432" max="7432" width="13.42578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42578125" style="3" customWidth="1"/>
    <col min="7684" max="7684" width="54.42578125" style="3" customWidth="1"/>
    <col min="7685" max="7686" width="12.42578125" style="3" customWidth="1"/>
    <col min="7687" max="7687" width="12.85546875" style="3" customWidth="1"/>
    <col min="7688" max="7688" width="13.42578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42578125" style="3" customWidth="1"/>
    <col min="7940" max="7940" width="54.42578125" style="3" customWidth="1"/>
    <col min="7941" max="7942" width="12.42578125" style="3" customWidth="1"/>
    <col min="7943" max="7943" width="12.85546875" style="3" customWidth="1"/>
    <col min="7944" max="7944" width="13.42578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42578125" style="3" customWidth="1"/>
    <col min="8196" max="8196" width="54.42578125" style="3" customWidth="1"/>
    <col min="8197" max="8198" width="12.42578125" style="3" customWidth="1"/>
    <col min="8199" max="8199" width="12.85546875" style="3" customWidth="1"/>
    <col min="8200" max="8200" width="13.42578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42578125" style="3" customWidth="1"/>
    <col min="8452" max="8452" width="54.42578125" style="3" customWidth="1"/>
    <col min="8453" max="8454" width="12.42578125" style="3" customWidth="1"/>
    <col min="8455" max="8455" width="12.85546875" style="3" customWidth="1"/>
    <col min="8456" max="8456" width="13.42578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42578125" style="3" customWidth="1"/>
    <col min="8708" max="8708" width="54.42578125" style="3" customWidth="1"/>
    <col min="8709" max="8710" width="12.42578125" style="3" customWidth="1"/>
    <col min="8711" max="8711" width="12.85546875" style="3" customWidth="1"/>
    <col min="8712" max="8712" width="13.42578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42578125" style="3" customWidth="1"/>
    <col min="8964" max="8964" width="54.42578125" style="3" customWidth="1"/>
    <col min="8965" max="8966" width="12.42578125" style="3" customWidth="1"/>
    <col min="8967" max="8967" width="12.85546875" style="3" customWidth="1"/>
    <col min="8968" max="8968" width="13.42578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42578125" style="3" customWidth="1"/>
    <col min="9220" max="9220" width="54.42578125" style="3" customWidth="1"/>
    <col min="9221" max="9222" width="12.42578125" style="3" customWidth="1"/>
    <col min="9223" max="9223" width="12.85546875" style="3" customWidth="1"/>
    <col min="9224" max="9224" width="13.42578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42578125" style="3" customWidth="1"/>
    <col min="9476" max="9476" width="54.42578125" style="3" customWidth="1"/>
    <col min="9477" max="9478" width="12.42578125" style="3" customWidth="1"/>
    <col min="9479" max="9479" width="12.85546875" style="3" customWidth="1"/>
    <col min="9480" max="9480" width="13.42578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42578125" style="3" customWidth="1"/>
    <col min="9732" max="9732" width="54.42578125" style="3" customWidth="1"/>
    <col min="9733" max="9734" width="12.42578125" style="3" customWidth="1"/>
    <col min="9735" max="9735" width="12.85546875" style="3" customWidth="1"/>
    <col min="9736" max="9736" width="13.42578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42578125" style="3" customWidth="1"/>
    <col min="9988" max="9988" width="54.42578125" style="3" customWidth="1"/>
    <col min="9989" max="9990" width="12.42578125" style="3" customWidth="1"/>
    <col min="9991" max="9991" width="12.85546875" style="3" customWidth="1"/>
    <col min="9992" max="9992" width="13.42578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42578125" style="3" customWidth="1"/>
    <col min="10244" max="10244" width="54.42578125" style="3" customWidth="1"/>
    <col min="10245" max="10246" width="12.42578125" style="3" customWidth="1"/>
    <col min="10247" max="10247" width="12.85546875" style="3" customWidth="1"/>
    <col min="10248" max="10248" width="13.42578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42578125" style="3" customWidth="1"/>
    <col min="10500" max="10500" width="54.42578125" style="3" customWidth="1"/>
    <col min="10501" max="10502" width="12.42578125" style="3" customWidth="1"/>
    <col min="10503" max="10503" width="12.85546875" style="3" customWidth="1"/>
    <col min="10504" max="10504" width="13.42578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42578125" style="3" customWidth="1"/>
    <col min="10756" max="10756" width="54.42578125" style="3" customWidth="1"/>
    <col min="10757" max="10758" width="12.42578125" style="3" customWidth="1"/>
    <col min="10759" max="10759" width="12.85546875" style="3" customWidth="1"/>
    <col min="10760" max="10760" width="13.42578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42578125" style="3" customWidth="1"/>
    <col min="11012" max="11012" width="54.42578125" style="3" customWidth="1"/>
    <col min="11013" max="11014" width="12.42578125" style="3" customWidth="1"/>
    <col min="11015" max="11015" width="12.85546875" style="3" customWidth="1"/>
    <col min="11016" max="11016" width="13.42578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42578125" style="3" customWidth="1"/>
    <col min="11268" max="11268" width="54.42578125" style="3" customWidth="1"/>
    <col min="11269" max="11270" width="12.42578125" style="3" customWidth="1"/>
    <col min="11271" max="11271" width="12.85546875" style="3" customWidth="1"/>
    <col min="11272" max="11272" width="13.42578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42578125" style="3" customWidth="1"/>
    <col min="11524" max="11524" width="54.42578125" style="3" customWidth="1"/>
    <col min="11525" max="11526" width="12.42578125" style="3" customWidth="1"/>
    <col min="11527" max="11527" width="12.85546875" style="3" customWidth="1"/>
    <col min="11528" max="11528" width="13.42578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42578125" style="3" customWidth="1"/>
    <col min="11780" max="11780" width="54.42578125" style="3" customWidth="1"/>
    <col min="11781" max="11782" width="12.42578125" style="3" customWidth="1"/>
    <col min="11783" max="11783" width="12.85546875" style="3" customWidth="1"/>
    <col min="11784" max="11784" width="13.42578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42578125" style="3" customWidth="1"/>
    <col min="12036" max="12036" width="54.42578125" style="3" customWidth="1"/>
    <col min="12037" max="12038" width="12.42578125" style="3" customWidth="1"/>
    <col min="12039" max="12039" width="12.85546875" style="3" customWidth="1"/>
    <col min="12040" max="12040" width="13.42578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42578125" style="3" customWidth="1"/>
    <col min="12292" max="12292" width="54.42578125" style="3" customWidth="1"/>
    <col min="12293" max="12294" width="12.42578125" style="3" customWidth="1"/>
    <col min="12295" max="12295" width="12.85546875" style="3" customWidth="1"/>
    <col min="12296" max="12296" width="13.42578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42578125" style="3" customWidth="1"/>
    <col min="12548" max="12548" width="54.42578125" style="3" customWidth="1"/>
    <col min="12549" max="12550" width="12.42578125" style="3" customWidth="1"/>
    <col min="12551" max="12551" width="12.85546875" style="3" customWidth="1"/>
    <col min="12552" max="12552" width="13.42578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42578125" style="3" customWidth="1"/>
    <col min="12804" max="12804" width="54.42578125" style="3" customWidth="1"/>
    <col min="12805" max="12806" width="12.42578125" style="3" customWidth="1"/>
    <col min="12807" max="12807" width="12.85546875" style="3" customWidth="1"/>
    <col min="12808" max="12808" width="13.42578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42578125" style="3" customWidth="1"/>
    <col min="13060" max="13060" width="54.42578125" style="3" customWidth="1"/>
    <col min="13061" max="13062" width="12.42578125" style="3" customWidth="1"/>
    <col min="13063" max="13063" width="12.85546875" style="3" customWidth="1"/>
    <col min="13064" max="13064" width="13.42578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42578125" style="3" customWidth="1"/>
    <col min="13316" max="13316" width="54.42578125" style="3" customWidth="1"/>
    <col min="13317" max="13318" width="12.42578125" style="3" customWidth="1"/>
    <col min="13319" max="13319" width="12.85546875" style="3" customWidth="1"/>
    <col min="13320" max="13320" width="13.42578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42578125" style="3" customWidth="1"/>
    <col min="13572" max="13572" width="54.42578125" style="3" customWidth="1"/>
    <col min="13573" max="13574" width="12.42578125" style="3" customWidth="1"/>
    <col min="13575" max="13575" width="12.85546875" style="3" customWidth="1"/>
    <col min="13576" max="13576" width="13.42578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42578125" style="3" customWidth="1"/>
    <col min="13828" max="13828" width="54.42578125" style="3" customWidth="1"/>
    <col min="13829" max="13830" width="12.42578125" style="3" customWidth="1"/>
    <col min="13831" max="13831" width="12.85546875" style="3" customWidth="1"/>
    <col min="13832" max="13832" width="13.42578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42578125" style="3" customWidth="1"/>
    <col min="14084" max="14084" width="54.42578125" style="3" customWidth="1"/>
    <col min="14085" max="14086" width="12.42578125" style="3" customWidth="1"/>
    <col min="14087" max="14087" width="12.85546875" style="3" customWidth="1"/>
    <col min="14088" max="14088" width="13.42578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42578125" style="3" customWidth="1"/>
    <col min="14340" max="14340" width="54.42578125" style="3" customWidth="1"/>
    <col min="14341" max="14342" width="12.42578125" style="3" customWidth="1"/>
    <col min="14343" max="14343" width="12.85546875" style="3" customWidth="1"/>
    <col min="14344" max="14344" width="13.42578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42578125" style="3" customWidth="1"/>
    <col min="14596" max="14596" width="54.42578125" style="3" customWidth="1"/>
    <col min="14597" max="14598" width="12.42578125" style="3" customWidth="1"/>
    <col min="14599" max="14599" width="12.85546875" style="3" customWidth="1"/>
    <col min="14600" max="14600" width="13.42578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42578125" style="3" customWidth="1"/>
    <col min="14852" max="14852" width="54.42578125" style="3" customWidth="1"/>
    <col min="14853" max="14854" width="12.42578125" style="3" customWidth="1"/>
    <col min="14855" max="14855" width="12.85546875" style="3" customWidth="1"/>
    <col min="14856" max="14856" width="13.42578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42578125" style="3" customWidth="1"/>
    <col min="15108" max="15108" width="54.42578125" style="3" customWidth="1"/>
    <col min="15109" max="15110" width="12.42578125" style="3" customWidth="1"/>
    <col min="15111" max="15111" width="12.85546875" style="3" customWidth="1"/>
    <col min="15112" max="15112" width="13.42578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42578125" style="3" customWidth="1"/>
    <col min="15364" max="15364" width="54.42578125" style="3" customWidth="1"/>
    <col min="15365" max="15366" width="12.42578125" style="3" customWidth="1"/>
    <col min="15367" max="15367" width="12.85546875" style="3" customWidth="1"/>
    <col min="15368" max="15368" width="13.42578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42578125" style="3" customWidth="1"/>
    <col min="15620" max="15620" width="54.42578125" style="3" customWidth="1"/>
    <col min="15621" max="15622" width="12.42578125" style="3" customWidth="1"/>
    <col min="15623" max="15623" width="12.85546875" style="3" customWidth="1"/>
    <col min="15624" max="15624" width="13.42578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42578125" style="3" customWidth="1"/>
    <col min="15876" max="15876" width="54.42578125" style="3" customWidth="1"/>
    <col min="15877" max="15878" width="12.42578125" style="3" customWidth="1"/>
    <col min="15879" max="15879" width="12.85546875" style="3" customWidth="1"/>
    <col min="15880" max="15880" width="13.42578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42578125" style="3" customWidth="1"/>
    <col min="16132" max="16132" width="54.42578125" style="3" customWidth="1"/>
    <col min="16133" max="16134" width="12.42578125" style="3" customWidth="1"/>
    <col min="16135" max="16135" width="12.85546875" style="3" customWidth="1"/>
    <col min="16136" max="16136" width="13.42578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89" t="s">
        <v>0</v>
      </c>
      <c r="C1" s="289"/>
      <c r="D1" s="289"/>
      <c r="E1" s="289"/>
      <c r="F1" s="289"/>
      <c r="G1" s="289"/>
      <c r="H1" s="289"/>
      <c r="I1" s="289"/>
      <c r="J1" s="289"/>
      <c r="K1" s="289"/>
      <c r="L1" s="289"/>
      <c r="M1" s="289"/>
      <c r="N1" s="289"/>
      <c r="O1" s="289"/>
      <c r="P1" s="289"/>
      <c r="Q1" s="289"/>
    </row>
    <row r="2" spans="1:25" ht="20.25" x14ac:dyDescent="0.3">
      <c r="B2" s="289" t="s">
        <v>38</v>
      </c>
      <c r="C2" s="289"/>
      <c r="D2" s="289"/>
      <c r="E2" s="289"/>
      <c r="F2" s="289"/>
      <c r="G2" s="289"/>
      <c r="H2" s="289"/>
      <c r="I2" s="289"/>
      <c r="J2" s="289"/>
      <c r="K2" s="289"/>
      <c r="L2" s="289"/>
      <c r="M2" s="289"/>
      <c r="N2" s="289"/>
      <c r="O2" s="289"/>
      <c r="P2" s="289"/>
      <c r="Q2" s="289"/>
    </row>
    <row r="3" spans="1:25" ht="5.25" customHeight="1" x14ac:dyDescent="0.2">
      <c r="B3" s="9"/>
      <c r="C3" s="2"/>
      <c r="D3" s="2"/>
      <c r="E3" s="2"/>
      <c r="F3" s="2"/>
      <c r="G3" s="2"/>
      <c r="H3" s="2"/>
      <c r="J3" s="2"/>
      <c r="K3" s="2"/>
      <c r="L3" s="2"/>
      <c r="M3" s="2"/>
      <c r="N3" s="2"/>
      <c r="O3" s="2"/>
      <c r="P3" s="2"/>
    </row>
    <row r="4" spans="1:25" ht="13.5" thickBot="1" x14ac:dyDescent="0.25">
      <c r="B4" s="306" t="s">
        <v>39</v>
      </c>
      <c r="C4" s="306"/>
      <c r="D4" s="22" t="s">
        <v>445</v>
      </c>
      <c r="E4" s="23"/>
      <c r="F4" s="2"/>
      <c r="G4" s="2"/>
      <c r="H4" s="2"/>
      <c r="J4" s="2"/>
      <c r="K4" s="2"/>
      <c r="L4" s="2"/>
      <c r="M4" s="2"/>
      <c r="N4" s="2"/>
      <c r="O4" s="2"/>
      <c r="P4" s="2"/>
    </row>
    <row r="5" spans="1:25" ht="13.5" thickBot="1" x14ac:dyDescent="0.25">
      <c r="B5" s="306" t="s">
        <v>40</v>
      </c>
      <c r="C5" s="306"/>
      <c r="D5" s="24">
        <v>1</v>
      </c>
      <c r="E5" s="25" t="s">
        <v>449</v>
      </c>
      <c r="F5" s="26" t="s">
        <v>42</v>
      </c>
      <c r="G5" s="308" t="s">
        <v>445</v>
      </c>
      <c r="H5" s="308"/>
      <c r="I5" s="308"/>
      <c r="J5" s="308"/>
      <c r="K5" s="27"/>
      <c r="L5" s="27"/>
      <c r="M5" s="28" t="s">
        <v>17</v>
      </c>
      <c r="N5" s="29" t="str">
        <f>DQI!I8</f>
        <v>3,2,4,3,1</v>
      </c>
      <c r="O5" s="30"/>
      <c r="P5" s="18" t="s">
        <v>43</v>
      </c>
    </row>
    <row r="6" spans="1:25" ht="27.75" customHeight="1" x14ac:dyDescent="0.2">
      <c r="B6" s="309" t="s">
        <v>44</v>
      </c>
      <c r="C6" s="310"/>
      <c r="D6" s="311" t="s">
        <v>446</v>
      </c>
      <c r="E6" s="312"/>
      <c r="F6" s="312"/>
      <c r="G6" s="312"/>
      <c r="H6" s="312"/>
      <c r="I6" s="312"/>
      <c r="J6" s="312"/>
      <c r="K6" s="312"/>
      <c r="L6" s="312"/>
      <c r="M6" s="312"/>
      <c r="N6" s="312"/>
      <c r="O6" s="313"/>
      <c r="P6" s="31"/>
    </row>
    <row r="7" spans="1:25" ht="13.5" thickBot="1" x14ac:dyDescent="0.25">
      <c r="B7" s="9"/>
      <c r="C7" s="2"/>
      <c r="D7" s="2"/>
      <c r="E7" s="2"/>
      <c r="F7" s="2"/>
      <c r="G7" s="2"/>
      <c r="H7" s="2"/>
      <c r="J7" s="2"/>
      <c r="K7" s="2"/>
      <c r="L7" s="2"/>
      <c r="M7" s="2"/>
      <c r="N7" s="2"/>
      <c r="O7" s="2"/>
      <c r="P7" s="2"/>
    </row>
    <row r="8" spans="1:25" s="33" customFormat="1" ht="13.5" thickBot="1" x14ac:dyDescent="0.25">
      <c r="A8" s="32"/>
      <c r="B8" s="314" t="s">
        <v>45</v>
      </c>
      <c r="C8" s="315"/>
      <c r="D8" s="315"/>
      <c r="E8" s="315"/>
      <c r="F8" s="315"/>
      <c r="G8" s="315"/>
      <c r="H8" s="315"/>
      <c r="I8" s="315"/>
      <c r="J8" s="315"/>
      <c r="K8" s="315"/>
      <c r="L8" s="315"/>
      <c r="M8" s="315"/>
      <c r="N8" s="315"/>
      <c r="O8" s="315"/>
      <c r="P8" s="316"/>
      <c r="Q8" s="32"/>
      <c r="R8" s="32"/>
      <c r="S8" s="32"/>
      <c r="T8" s="32"/>
      <c r="U8" s="32"/>
      <c r="V8" s="32"/>
      <c r="W8" s="32"/>
      <c r="X8" s="32"/>
      <c r="Y8" s="32"/>
    </row>
    <row r="9" spans="1:25" x14ac:dyDescent="0.2">
      <c r="B9" s="9"/>
      <c r="C9" s="2"/>
      <c r="D9" s="2"/>
      <c r="E9" s="2"/>
      <c r="F9" s="2"/>
      <c r="G9" s="2"/>
      <c r="H9" s="2"/>
      <c r="J9" s="2"/>
      <c r="K9" s="2"/>
      <c r="L9" s="2"/>
      <c r="M9" s="2"/>
      <c r="N9" s="2"/>
      <c r="O9" s="2"/>
      <c r="P9" s="2"/>
    </row>
    <row r="10" spans="1:25" x14ac:dyDescent="0.2">
      <c r="B10" s="306" t="s">
        <v>46</v>
      </c>
      <c r="C10" s="306"/>
      <c r="D10" s="317" t="s">
        <v>437</v>
      </c>
      <c r="E10" s="318"/>
      <c r="F10" s="2"/>
      <c r="G10" s="34" t="s">
        <v>47</v>
      </c>
      <c r="H10" s="35"/>
      <c r="I10" s="35"/>
      <c r="J10" s="35"/>
      <c r="K10" s="35"/>
      <c r="L10" s="35"/>
      <c r="M10" s="35"/>
      <c r="N10" s="35"/>
      <c r="O10" s="36"/>
      <c r="P10" s="2"/>
    </row>
    <row r="11" spans="1:25" x14ac:dyDescent="0.2">
      <c r="B11" s="319" t="s">
        <v>48</v>
      </c>
      <c r="C11" s="320"/>
      <c r="D11" s="321"/>
      <c r="E11" s="318"/>
      <c r="F11" s="2"/>
      <c r="G11" s="37" t="str">
        <f>CONCATENATE("Reference Flow: ",D5," ",E5," of ",G5)</f>
        <v>Reference Flow: 1 pcs of Coal Crusher Facility, Construction</v>
      </c>
      <c r="H11" s="38"/>
      <c r="I11" s="38"/>
      <c r="J11" s="38"/>
      <c r="K11" s="38"/>
      <c r="L11" s="38"/>
      <c r="M11" s="38"/>
      <c r="N11" s="38"/>
      <c r="O11" s="39"/>
      <c r="P11" s="2"/>
    </row>
    <row r="12" spans="1:25" x14ac:dyDescent="0.2">
      <c r="B12" s="306" t="s">
        <v>49</v>
      </c>
      <c r="C12" s="306"/>
      <c r="D12" s="307">
        <v>2001</v>
      </c>
      <c r="E12" s="307"/>
      <c r="F12" s="2"/>
      <c r="G12" s="37"/>
      <c r="H12" s="38"/>
      <c r="I12" s="38"/>
      <c r="J12" s="38"/>
      <c r="K12" s="38"/>
      <c r="L12" s="38"/>
      <c r="M12" s="38"/>
      <c r="N12" s="38"/>
      <c r="O12" s="39"/>
      <c r="P12" s="2"/>
    </row>
    <row r="13" spans="1:25" ht="12.75" customHeight="1" x14ac:dyDescent="0.2">
      <c r="B13" s="306" t="s">
        <v>50</v>
      </c>
      <c r="C13" s="306"/>
      <c r="D13" s="307" t="s">
        <v>100</v>
      </c>
      <c r="E13" s="307"/>
      <c r="F13" s="2"/>
      <c r="G13" s="322" t="s">
        <v>466</v>
      </c>
      <c r="H13" s="323"/>
      <c r="I13" s="323"/>
      <c r="J13" s="323"/>
      <c r="K13" s="323"/>
      <c r="L13" s="323"/>
      <c r="M13" s="323"/>
      <c r="N13" s="323"/>
      <c r="O13" s="324"/>
      <c r="P13" s="2"/>
    </row>
    <row r="14" spans="1:25" x14ac:dyDescent="0.2">
      <c r="B14" s="306" t="s">
        <v>51</v>
      </c>
      <c r="C14" s="306"/>
      <c r="D14" s="307" t="s">
        <v>97</v>
      </c>
      <c r="E14" s="307"/>
      <c r="F14" s="2"/>
      <c r="G14" s="322"/>
      <c r="H14" s="323"/>
      <c r="I14" s="323"/>
      <c r="J14" s="323"/>
      <c r="K14" s="323"/>
      <c r="L14" s="323"/>
      <c r="M14" s="323"/>
      <c r="N14" s="323"/>
      <c r="O14" s="324"/>
      <c r="P14" s="2"/>
    </row>
    <row r="15" spans="1:25" x14ac:dyDescent="0.2">
      <c r="B15" s="306" t="s">
        <v>52</v>
      </c>
      <c r="C15" s="306"/>
      <c r="D15" s="307" t="s">
        <v>447</v>
      </c>
      <c r="E15" s="307"/>
      <c r="F15" s="2"/>
      <c r="G15" s="322"/>
      <c r="H15" s="323"/>
      <c r="I15" s="323"/>
      <c r="J15" s="323"/>
      <c r="K15" s="323"/>
      <c r="L15" s="323"/>
      <c r="M15" s="323"/>
      <c r="N15" s="323"/>
      <c r="O15" s="324"/>
      <c r="P15" s="2"/>
    </row>
    <row r="16" spans="1:25" x14ac:dyDescent="0.2">
      <c r="B16" s="306" t="s">
        <v>53</v>
      </c>
      <c r="C16" s="306"/>
      <c r="D16" s="307" t="s">
        <v>102</v>
      </c>
      <c r="E16" s="307"/>
      <c r="F16" s="2"/>
      <c r="G16" s="322"/>
      <c r="H16" s="323"/>
      <c r="I16" s="323"/>
      <c r="J16" s="323"/>
      <c r="K16" s="323"/>
      <c r="L16" s="323"/>
      <c r="M16" s="323"/>
      <c r="N16" s="323"/>
      <c r="O16" s="324"/>
      <c r="P16" s="2"/>
    </row>
    <row r="17" spans="1:25" ht="23.45" customHeight="1" x14ac:dyDescent="0.2">
      <c r="B17" s="326" t="s">
        <v>54</v>
      </c>
      <c r="C17" s="327"/>
      <c r="D17" s="328"/>
      <c r="E17" s="328"/>
      <c r="F17" s="2"/>
      <c r="G17" s="40" t="s">
        <v>448</v>
      </c>
      <c r="H17" s="41"/>
      <c r="I17" s="41"/>
      <c r="J17" s="41"/>
      <c r="K17" s="41"/>
      <c r="L17" s="41"/>
      <c r="M17" s="41"/>
      <c r="N17" s="41"/>
      <c r="O17" s="42"/>
      <c r="P17" s="2"/>
    </row>
    <row r="18" spans="1:25" x14ac:dyDescent="0.2">
      <c r="B18" s="9"/>
      <c r="C18" s="2"/>
      <c r="D18" s="2"/>
      <c r="E18" s="2"/>
      <c r="F18" s="2"/>
      <c r="G18" s="2"/>
      <c r="H18" s="2"/>
      <c r="J18" s="2"/>
      <c r="K18" s="2"/>
      <c r="L18" s="2"/>
      <c r="M18" s="2"/>
      <c r="N18" s="2"/>
      <c r="O18" s="2"/>
      <c r="P18" s="2"/>
    </row>
    <row r="19" spans="1:25" ht="13.5" thickBot="1" x14ac:dyDescent="0.25">
      <c r="B19" s="9"/>
      <c r="C19" s="2"/>
      <c r="D19" s="2"/>
      <c r="E19" s="2"/>
      <c r="F19" s="2"/>
      <c r="G19" s="2"/>
      <c r="H19" s="2"/>
      <c r="J19" s="2"/>
      <c r="K19" s="2"/>
      <c r="L19" s="2"/>
      <c r="M19" s="2"/>
      <c r="N19" s="2"/>
      <c r="O19" s="2"/>
      <c r="P19" s="2"/>
    </row>
    <row r="20" spans="1:25" s="33" customFormat="1" ht="13.5" thickBot="1" x14ac:dyDescent="0.25">
      <c r="A20" s="32"/>
      <c r="B20" s="314" t="s">
        <v>55</v>
      </c>
      <c r="C20" s="315"/>
      <c r="D20" s="315"/>
      <c r="E20" s="315"/>
      <c r="F20" s="315"/>
      <c r="G20" s="315"/>
      <c r="H20" s="315"/>
      <c r="I20" s="315"/>
      <c r="J20" s="315"/>
      <c r="K20" s="315"/>
      <c r="L20" s="315"/>
      <c r="M20" s="315"/>
      <c r="N20" s="315"/>
      <c r="O20" s="315"/>
      <c r="P20" s="316"/>
      <c r="Q20" s="32"/>
      <c r="R20" s="32"/>
      <c r="S20" s="32"/>
      <c r="T20" s="32"/>
      <c r="U20" s="32"/>
      <c r="V20" s="32"/>
      <c r="W20" s="32"/>
      <c r="X20" s="32"/>
      <c r="Y20" s="32"/>
    </row>
    <row r="21" spans="1:25" x14ac:dyDescent="0.2">
      <c r="B21" s="9"/>
      <c r="C21" s="2"/>
      <c r="D21" s="2"/>
      <c r="E21" s="2"/>
      <c r="F21" s="2"/>
      <c r="G21" s="43" t="s">
        <v>56</v>
      </c>
      <c r="H21" s="2"/>
      <c r="J21" s="2"/>
      <c r="K21" s="2"/>
      <c r="L21" s="2"/>
      <c r="M21" s="2"/>
      <c r="N21" s="2"/>
      <c r="O21" s="2"/>
      <c r="P21" s="2"/>
    </row>
    <row r="22" spans="1:25" x14ac:dyDescent="0.2">
      <c r="B22" s="9"/>
      <c r="C22" s="44" t="s">
        <v>57</v>
      </c>
      <c r="D22" s="44" t="s">
        <v>58</v>
      </c>
      <c r="E22" s="44" t="s">
        <v>59</v>
      </c>
      <c r="F22" s="44" t="s">
        <v>60</v>
      </c>
      <c r="G22" s="44" t="s">
        <v>61</v>
      </c>
      <c r="H22" s="44" t="s">
        <v>62</v>
      </c>
      <c r="I22" s="44" t="s">
        <v>63</v>
      </c>
      <c r="J22" s="329" t="s">
        <v>64</v>
      </c>
      <c r="K22" s="330"/>
      <c r="L22" s="330"/>
      <c r="M22" s="330"/>
      <c r="N22" s="330"/>
      <c r="O22" s="330"/>
      <c r="P22" s="331"/>
    </row>
    <row r="23" spans="1:25" x14ac:dyDescent="0.2">
      <c r="B23" s="18">
        <f t="shared" ref="B23:B28" si="0">LEN(C23)</f>
        <v>8</v>
      </c>
      <c r="C23" s="45" t="s">
        <v>235</v>
      </c>
      <c r="D23" s="46"/>
      <c r="E23" s="47">
        <f>Calculations!B9</f>
        <v>2259000</v>
      </c>
      <c r="F23" s="48"/>
      <c r="G23" s="49"/>
      <c r="H23" s="50" t="s">
        <v>459</v>
      </c>
      <c r="I23" s="280" t="s">
        <v>452</v>
      </c>
      <c r="J23" s="321" t="s">
        <v>462</v>
      </c>
      <c r="K23" s="332"/>
      <c r="L23" s="332"/>
      <c r="M23" s="332"/>
      <c r="N23" s="332"/>
      <c r="O23" s="332"/>
      <c r="P23" s="333"/>
    </row>
    <row r="24" spans="1:25" x14ac:dyDescent="0.2">
      <c r="B24" s="18">
        <f t="shared" si="0"/>
        <v>5</v>
      </c>
      <c r="C24" s="45" t="s">
        <v>238</v>
      </c>
      <c r="D24" s="46"/>
      <c r="E24" s="47">
        <f>Calculations!B12</f>
        <v>250000</v>
      </c>
      <c r="F24" s="48"/>
      <c r="G24" s="49"/>
      <c r="H24" s="50" t="s">
        <v>459</v>
      </c>
      <c r="I24" s="280">
        <v>1</v>
      </c>
      <c r="J24" s="321" t="s">
        <v>463</v>
      </c>
      <c r="K24" s="332"/>
      <c r="L24" s="332"/>
      <c r="M24" s="332"/>
      <c r="N24" s="332"/>
      <c r="O24" s="332"/>
      <c r="P24" s="333"/>
    </row>
    <row r="25" spans="1:25" x14ac:dyDescent="0.2">
      <c r="B25" s="18">
        <f t="shared" si="0"/>
        <v>11</v>
      </c>
      <c r="C25" s="45" t="s">
        <v>458</v>
      </c>
      <c r="D25" s="46"/>
      <c r="E25" s="47">
        <f>Calculations!B20</f>
        <v>130634.60256</v>
      </c>
      <c r="F25" s="48"/>
      <c r="G25" s="49"/>
      <c r="H25" s="50" t="s">
        <v>459</v>
      </c>
      <c r="I25" s="280" t="s">
        <v>453</v>
      </c>
      <c r="J25" s="321" t="s">
        <v>464</v>
      </c>
      <c r="K25" s="332"/>
      <c r="L25" s="332"/>
      <c r="M25" s="332"/>
      <c r="N25" s="332"/>
      <c r="O25" s="332"/>
      <c r="P25" s="333"/>
    </row>
    <row r="26" spans="1:25" x14ac:dyDescent="0.2">
      <c r="B26" s="18">
        <f t="shared" si="0"/>
        <v>15</v>
      </c>
      <c r="C26" s="45" t="s">
        <v>460</v>
      </c>
      <c r="D26" s="46"/>
      <c r="E26" s="47">
        <v>1</v>
      </c>
      <c r="F26" s="48"/>
      <c r="G26" s="49"/>
      <c r="H26" s="50" t="s">
        <v>461</v>
      </c>
      <c r="I26" s="48"/>
      <c r="J26" s="321" t="s">
        <v>465</v>
      </c>
      <c r="K26" s="332"/>
      <c r="L26" s="332"/>
      <c r="M26" s="332"/>
      <c r="N26" s="332"/>
      <c r="O26" s="332"/>
      <c r="P26" s="333"/>
    </row>
    <row r="27" spans="1:25" x14ac:dyDescent="0.2">
      <c r="B27" s="18">
        <f t="shared" si="0"/>
        <v>0</v>
      </c>
      <c r="C27" s="45"/>
      <c r="D27" s="46"/>
      <c r="E27" s="47"/>
      <c r="F27" s="48"/>
      <c r="G27" s="49"/>
      <c r="H27" s="50"/>
      <c r="I27" s="48"/>
      <c r="J27" s="321"/>
      <c r="K27" s="332"/>
      <c r="L27" s="332"/>
      <c r="M27" s="332"/>
      <c r="N27" s="332"/>
      <c r="O27" s="332"/>
      <c r="P27" s="333"/>
    </row>
    <row r="28" spans="1:25" x14ac:dyDescent="0.2">
      <c r="B28" s="18">
        <f t="shared" si="0"/>
        <v>0</v>
      </c>
      <c r="C28" s="45"/>
      <c r="D28" s="46"/>
      <c r="E28" s="47"/>
      <c r="F28" s="48"/>
      <c r="G28" s="49"/>
      <c r="H28" s="50"/>
      <c r="I28" s="48"/>
      <c r="J28" s="321"/>
      <c r="K28" s="332"/>
      <c r="L28" s="332"/>
      <c r="M28" s="332"/>
      <c r="N28" s="332"/>
      <c r="O28" s="332"/>
      <c r="P28" s="333"/>
    </row>
    <row r="29" spans="1:25" x14ac:dyDescent="0.2">
      <c r="B29" s="9"/>
      <c r="C29" s="51" t="s">
        <v>65</v>
      </c>
      <c r="D29" s="52" t="s">
        <v>66</v>
      </c>
      <c r="E29" s="53"/>
      <c r="F29" s="53"/>
      <c r="G29" s="53"/>
      <c r="H29" s="54"/>
      <c r="I29" s="55"/>
      <c r="J29" s="56"/>
      <c r="K29" s="56"/>
      <c r="L29" s="56"/>
      <c r="M29" s="56"/>
      <c r="N29" s="56"/>
      <c r="O29" s="56"/>
      <c r="P29" s="57"/>
    </row>
    <row r="30" spans="1:25" ht="13.5" thickBot="1" x14ac:dyDescent="0.25">
      <c r="B30" s="9"/>
      <c r="C30" s="2"/>
      <c r="D30" s="2"/>
      <c r="E30" s="2"/>
      <c r="F30" s="2"/>
      <c r="G30" s="2"/>
      <c r="H30" s="2"/>
      <c r="J30" s="2"/>
      <c r="K30" s="2"/>
      <c r="L30" s="2"/>
      <c r="M30" s="2"/>
      <c r="N30" s="2"/>
      <c r="O30" s="2"/>
      <c r="P30" s="2"/>
    </row>
    <row r="31" spans="1:25" s="33" customFormat="1" ht="13.5" thickBot="1" x14ac:dyDescent="0.25">
      <c r="A31" s="32"/>
      <c r="B31" s="314" t="s">
        <v>67</v>
      </c>
      <c r="C31" s="315"/>
      <c r="D31" s="315"/>
      <c r="E31" s="315"/>
      <c r="F31" s="315"/>
      <c r="G31" s="315"/>
      <c r="H31" s="315"/>
      <c r="I31" s="315"/>
      <c r="J31" s="315"/>
      <c r="K31" s="315"/>
      <c r="L31" s="315"/>
      <c r="M31" s="315"/>
      <c r="N31" s="315"/>
      <c r="O31" s="315"/>
      <c r="P31" s="316"/>
      <c r="Q31" s="32"/>
      <c r="R31" s="32"/>
      <c r="S31" s="32"/>
      <c r="T31" s="32"/>
      <c r="U31" s="32"/>
      <c r="V31" s="32"/>
      <c r="W31" s="32"/>
      <c r="X31" s="32"/>
      <c r="Y31" s="32"/>
    </row>
    <row r="32" spans="1:25" x14ac:dyDescent="0.2">
      <c r="B32" s="9"/>
      <c r="C32" s="2"/>
      <c r="D32" s="2"/>
      <c r="E32" s="2"/>
      <c r="F32" s="2"/>
      <c r="G32" s="2"/>
      <c r="H32" s="43" t="s">
        <v>68</v>
      </c>
      <c r="J32" s="2"/>
      <c r="K32" s="2"/>
      <c r="L32" s="2"/>
      <c r="M32" s="2"/>
      <c r="N32" s="2"/>
      <c r="O32" s="2"/>
      <c r="P32" s="2"/>
    </row>
    <row r="33" spans="1:25" x14ac:dyDescent="0.2">
      <c r="B33" s="9"/>
      <c r="C33" s="44" t="s">
        <v>69</v>
      </c>
      <c r="D33" s="44" t="s">
        <v>70</v>
      </c>
      <c r="E33" s="44" t="s">
        <v>59</v>
      </c>
      <c r="F33" s="44" t="s">
        <v>71</v>
      </c>
      <c r="G33" s="44" t="s">
        <v>69</v>
      </c>
      <c r="H33" s="44" t="s">
        <v>62</v>
      </c>
      <c r="I33" s="44" t="s">
        <v>72</v>
      </c>
      <c r="J33" s="44" t="s">
        <v>73</v>
      </c>
      <c r="K33" s="44" t="s">
        <v>74</v>
      </c>
      <c r="L33" s="44" t="s">
        <v>75</v>
      </c>
      <c r="M33" s="44" t="s">
        <v>63</v>
      </c>
      <c r="N33" s="325" t="s">
        <v>64</v>
      </c>
      <c r="O33" s="325"/>
      <c r="P33" s="325"/>
      <c r="X33" s="32"/>
      <c r="Y33" s="32"/>
    </row>
    <row r="34" spans="1:25" ht="14.25" customHeight="1" x14ac:dyDescent="0.2">
      <c r="B34" s="9"/>
      <c r="C34" s="45" t="s">
        <v>235</v>
      </c>
      <c r="D34" s="58" t="s">
        <v>450</v>
      </c>
      <c r="E34" s="59">
        <v>1</v>
      </c>
      <c r="F34" s="59" t="s">
        <v>41</v>
      </c>
      <c r="G34" s="60">
        <f t="shared" ref="G34:G42" si="1">IF($C34="",1,VLOOKUP($C34,$C$22:$H$29,3,FALSE))</f>
        <v>2259000</v>
      </c>
      <c r="H34" s="61" t="str">
        <f t="shared" ref="H34:H42" si="2">IF($C34="","",VLOOKUP($C34,$C$22:$H$29,6,FALSE))</f>
        <v>kg/pcs</v>
      </c>
      <c r="I34" s="62">
        <f>IF(D34="","",E34*G34*$D$5)</f>
        <v>2259000</v>
      </c>
      <c r="J34" s="59" t="s">
        <v>41</v>
      </c>
      <c r="K34" s="63" t="s">
        <v>90</v>
      </c>
      <c r="L34" s="59"/>
      <c r="M34" s="275" t="s">
        <v>452</v>
      </c>
      <c r="N34" s="334" t="s">
        <v>454</v>
      </c>
      <c r="O34" s="334"/>
      <c r="P34" s="334"/>
      <c r="X34" s="32"/>
      <c r="Y34" s="32"/>
    </row>
    <row r="35" spans="1:25" x14ac:dyDescent="0.2">
      <c r="B35" s="9"/>
      <c r="C35" s="45" t="s">
        <v>238</v>
      </c>
      <c r="D35" s="65" t="s">
        <v>238</v>
      </c>
      <c r="E35" s="59">
        <v>1</v>
      </c>
      <c r="F35" s="59" t="s">
        <v>41</v>
      </c>
      <c r="G35" s="60">
        <f t="shared" si="1"/>
        <v>250000</v>
      </c>
      <c r="H35" s="61" t="str">
        <f t="shared" si="2"/>
        <v>kg/pcs</v>
      </c>
      <c r="I35" s="62">
        <f t="shared" ref="I35:I42" si="3">IF(D35="","",E35*G35*$D$5)</f>
        <v>250000</v>
      </c>
      <c r="J35" s="59" t="s">
        <v>41</v>
      </c>
      <c r="K35" s="63" t="s">
        <v>90</v>
      </c>
      <c r="L35" s="59"/>
      <c r="M35" s="275">
        <v>1</v>
      </c>
      <c r="N35" s="334" t="s">
        <v>454</v>
      </c>
      <c r="O35" s="334"/>
      <c r="P35" s="334"/>
      <c r="X35" s="32"/>
      <c r="Y35" s="32"/>
    </row>
    <row r="36" spans="1:25" x14ac:dyDescent="0.2">
      <c r="B36" s="9"/>
      <c r="C36" s="45" t="s">
        <v>458</v>
      </c>
      <c r="D36" s="65" t="s">
        <v>451</v>
      </c>
      <c r="E36" s="59">
        <v>1</v>
      </c>
      <c r="F36" s="59" t="s">
        <v>41</v>
      </c>
      <c r="G36" s="60">
        <f t="shared" si="1"/>
        <v>130634.60256</v>
      </c>
      <c r="H36" s="61" t="str">
        <f t="shared" si="2"/>
        <v>kg/pcs</v>
      </c>
      <c r="I36" s="62">
        <f t="shared" si="3"/>
        <v>130634.60256</v>
      </c>
      <c r="J36" s="59" t="s">
        <v>41</v>
      </c>
      <c r="K36" s="63" t="s">
        <v>90</v>
      </c>
      <c r="L36" s="59"/>
      <c r="M36" s="275" t="s">
        <v>453</v>
      </c>
      <c r="N36" s="334" t="s">
        <v>454</v>
      </c>
      <c r="O36" s="334"/>
      <c r="P36" s="334"/>
      <c r="X36" s="32"/>
      <c r="Y36" s="32"/>
    </row>
    <row r="37" spans="1:25" x14ac:dyDescent="0.2">
      <c r="B37" s="9"/>
      <c r="C37" s="66"/>
      <c r="D37" s="67"/>
      <c r="E37" s="59"/>
      <c r="F37" s="59"/>
      <c r="G37" s="60">
        <f t="shared" si="1"/>
        <v>1</v>
      </c>
      <c r="H37" s="61" t="str">
        <f t="shared" si="2"/>
        <v/>
      </c>
      <c r="I37" s="62" t="str">
        <f t="shared" si="3"/>
        <v/>
      </c>
      <c r="J37" s="59"/>
      <c r="K37" s="63"/>
      <c r="L37" s="59"/>
      <c r="M37" s="64"/>
      <c r="N37" s="334"/>
      <c r="O37" s="334"/>
      <c r="P37" s="334"/>
      <c r="X37" s="32"/>
      <c r="Y37" s="32"/>
    </row>
    <row r="38" spans="1:25" x14ac:dyDescent="0.2">
      <c r="B38" s="9"/>
      <c r="C38" s="66"/>
      <c r="D38" s="65"/>
      <c r="E38" s="59"/>
      <c r="F38" s="59"/>
      <c r="G38" s="60">
        <f t="shared" si="1"/>
        <v>1</v>
      </c>
      <c r="H38" s="61" t="str">
        <f t="shared" si="2"/>
        <v/>
      </c>
      <c r="I38" s="62" t="str">
        <f t="shared" si="3"/>
        <v/>
      </c>
      <c r="J38" s="59"/>
      <c r="K38" s="63"/>
      <c r="L38" s="59"/>
      <c r="M38" s="64"/>
      <c r="N38" s="334"/>
      <c r="O38" s="334"/>
      <c r="P38" s="334"/>
      <c r="X38" s="32"/>
      <c r="Y38" s="32"/>
    </row>
    <row r="39" spans="1:25" x14ac:dyDescent="0.2">
      <c r="B39" s="9"/>
      <c r="C39" s="66"/>
      <c r="D39" s="67"/>
      <c r="E39" s="59"/>
      <c r="F39" s="59"/>
      <c r="G39" s="60">
        <f t="shared" si="1"/>
        <v>1</v>
      </c>
      <c r="H39" s="61" t="str">
        <f t="shared" si="2"/>
        <v/>
      </c>
      <c r="I39" s="62" t="str">
        <f t="shared" si="3"/>
        <v/>
      </c>
      <c r="J39" s="59"/>
      <c r="K39" s="63"/>
      <c r="L39" s="59"/>
      <c r="M39" s="64"/>
      <c r="N39" s="334"/>
      <c r="O39" s="334"/>
      <c r="P39" s="334"/>
      <c r="X39" s="32"/>
      <c r="Y39" s="32"/>
    </row>
    <row r="40" spans="1:25" x14ac:dyDescent="0.2">
      <c r="B40" s="9"/>
      <c r="C40" s="66"/>
      <c r="D40" s="67"/>
      <c r="E40" s="59"/>
      <c r="F40" s="59"/>
      <c r="G40" s="60">
        <f t="shared" si="1"/>
        <v>1</v>
      </c>
      <c r="H40" s="61" t="str">
        <f t="shared" si="2"/>
        <v/>
      </c>
      <c r="I40" s="62" t="str">
        <f t="shared" si="3"/>
        <v/>
      </c>
      <c r="J40" s="59"/>
      <c r="K40" s="63"/>
      <c r="L40" s="59"/>
      <c r="M40" s="64"/>
      <c r="N40" s="334"/>
      <c r="O40" s="334"/>
      <c r="P40" s="334"/>
      <c r="X40" s="32"/>
      <c r="Y40" s="32"/>
    </row>
    <row r="41" spans="1:25" x14ac:dyDescent="0.2">
      <c r="B41" s="9"/>
      <c r="C41" s="66"/>
      <c r="D41" s="67"/>
      <c r="E41" s="59"/>
      <c r="F41" s="59"/>
      <c r="G41" s="60">
        <f t="shared" si="1"/>
        <v>1</v>
      </c>
      <c r="H41" s="61" t="str">
        <f t="shared" si="2"/>
        <v/>
      </c>
      <c r="I41" s="62" t="str">
        <f t="shared" si="3"/>
        <v/>
      </c>
      <c r="J41" s="59"/>
      <c r="K41" s="63"/>
      <c r="L41" s="59"/>
      <c r="M41" s="64"/>
      <c r="N41" s="335"/>
      <c r="O41" s="335"/>
      <c r="P41" s="335"/>
      <c r="X41" s="32"/>
      <c r="Y41" s="32"/>
    </row>
    <row r="42" spans="1:25" x14ac:dyDescent="0.2">
      <c r="B42" s="9"/>
      <c r="C42" s="59"/>
      <c r="D42" s="66"/>
      <c r="E42" s="59"/>
      <c r="F42" s="59"/>
      <c r="G42" s="60">
        <f t="shared" si="1"/>
        <v>1</v>
      </c>
      <c r="H42" s="61" t="str">
        <f t="shared" si="2"/>
        <v/>
      </c>
      <c r="I42" s="62" t="str">
        <f t="shared" si="3"/>
        <v/>
      </c>
      <c r="J42" s="59"/>
      <c r="K42" s="63"/>
      <c r="L42" s="59"/>
      <c r="M42" s="64"/>
      <c r="N42" s="335"/>
      <c r="O42" s="335"/>
      <c r="P42" s="335"/>
      <c r="X42" s="32"/>
      <c r="Y42" s="32"/>
    </row>
    <row r="43" spans="1:25" x14ac:dyDescent="0.2">
      <c r="B43" s="9"/>
      <c r="C43" s="68" t="s">
        <v>65</v>
      </c>
      <c r="D43" s="52" t="s">
        <v>66</v>
      </c>
      <c r="E43" s="69" t="s">
        <v>76</v>
      </c>
      <c r="F43" s="52"/>
      <c r="G43" s="52"/>
      <c r="H43" s="52"/>
      <c r="I43" s="69" t="s">
        <v>77</v>
      </c>
      <c r="J43" s="52"/>
      <c r="K43" s="69"/>
      <c r="L43" s="52" t="s">
        <v>78</v>
      </c>
      <c r="M43" s="70"/>
      <c r="N43" s="336"/>
      <c r="O43" s="336"/>
      <c r="P43" s="336"/>
      <c r="X43" s="32"/>
      <c r="Y43" s="32"/>
    </row>
    <row r="44" spans="1:25" s="2" customFormat="1" ht="13.5" thickBot="1" x14ac:dyDescent="0.25">
      <c r="B44" s="9"/>
      <c r="X44" s="32"/>
      <c r="Y44" s="32"/>
    </row>
    <row r="45" spans="1:25" s="33" customFormat="1" ht="13.5" thickBot="1" x14ac:dyDescent="0.25">
      <c r="A45" s="32"/>
      <c r="B45" s="314" t="s">
        <v>79</v>
      </c>
      <c r="C45" s="315"/>
      <c r="D45" s="315"/>
      <c r="E45" s="315"/>
      <c r="F45" s="315"/>
      <c r="G45" s="315"/>
      <c r="H45" s="315"/>
      <c r="I45" s="315"/>
      <c r="J45" s="315"/>
      <c r="K45" s="315"/>
      <c r="L45" s="315"/>
      <c r="M45" s="315"/>
      <c r="N45" s="315"/>
      <c r="O45" s="315"/>
      <c r="P45" s="316"/>
      <c r="Q45" s="32"/>
      <c r="R45" s="32"/>
      <c r="S45" s="32"/>
      <c r="T45" s="32"/>
      <c r="U45" s="32"/>
      <c r="V45" s="32"/>
      <c r="W45" s="32"/>
      <c r="X45" s="32"/>
      <c r="Y45" s="32"/>
    </row>
    <row r="46" spans="1:25" x14ac:dyDescent="0.2">
      <c r="B46" s="9"/>
      <c r="C46" s="2"/>
      <c r="D46" s="2"/>
      <c r="E46" s="2"/>
      <c r="F46" s="2"/>
      <c r="G46" s="2"/>
      <c r="H46" s="43" t="s">
        <v>80</v>
      </c>
      <c r="J46" s="2"/>
      <c r="K46" s="2"/>
      <c r="L46" s="2"/>
      <c r="M46" s="2"/>
      <c r="N46" s="2"/>
      <c r="O46" s="2"/>
      <c r="P46" s="2"/>
      <c r="X46" s="32"/>
      <c r="Y46" s="32"/>
    </row>
    <row r="47" spans="1:25" x14ac:dyDescent="0.2">
      <c r="B47" s="9"/>
      <c r="C47" s="44" t="s">
        <v>69</v>
      </c>
      <c r="D47" s="44" t="s">
        <v>70</v>
      </c>
      <c r="E47" s="44" t="s">
        <v>59</v>
      </c>
      <c r="F47" s="44" t="s">
        <v>71</v>
      </c>
      <c r="G47" s="44" t="s">
        <v>69</v>
      </c>
      <c r="H47" s="44" t="s">
        <v>62</v>
      </c>
      <c r="I47" s="44" t="s">
        <v>72</v>
      </c>
      <c r="J47" s="44" t="s">
        <v>73</v>
      </c>
      <c r="K47" s="44" t="s">
        <v>74</v>
      </c>
      <c r="L47" s="44" t="s">
        <v>75</v>
      </c>
      <c r="M47" s="44" t="s">
        <v>63</v>
      </c>
      <c r="N47" s="325" t="s">
        <v>64</v>
      </c>
      <c r="O47" s="325"/>
      <c r="P47" s="325"/>
      <c r="X47" s="32"/>
      <c r="Y47" s="32"/>
    </row>
    <row r="48" spans="1:25" x14ac:dyDescent="0.2">
      <c r="B48" s="9"/>
      <c r="C48" s="45" t="s">
        <v>460</v>
      </c>
      <c r="D48" s="71" t="str">
        <f>CONCATENATE(G5," [Insert]")</f>
        <v>Coal Crusher Facility, Construction [Insert]</v>
      </c>
      <c r="E48" s="72">
        <v>1</v>
      </c>
      <c r="F48" s="72" t="s">
        <v>449</v>
      </c>
      <c r="G48" s="60">
        <f t="shared" ref="G48:G51" si="4">IF($C48="",1,VLOOKUP($C48,$C$22:$H$29,3,FALSE))</f>
        <v>1</v>
      </c>
      <c r="H48" s="61" t="str">
        <f t="shared" ref="H48:H51" si="5">IF($C48="","",VLOOKUP($C48,$C$22:$H$29,6,FALSE))</f>
        <v>pcs/pcs</v>
      </c>
      <c r="I48" s="62">
        <f>IF(D48="","",E48*G48*$D$5)</f>
        <v>1</v>
      </c>
      <c r="J48" s="72" t="s">
        <v>449</v>
      </c>
      <c r="K48" s="63" t="s">
        <v>90</v>
      </c>
      <c r="L48" s="59"/>
      <c r="M48" s="73" t="s">
        <v>455</v>
      </c>
      <c r="N48" s="337" t="s">
        <v>81</v>
      </c>
      <c r="O48" s="337"/>
      <c r="P48" s="337"/>
      <c r="X48" s="32"/>
      <c r="Y48" s="32"/>
    </row>
    <row r="49" spans="2:25" x14ac:dyDescent="0.2">
      <c r="B49" s="9"/>
      <c r="C49" s="66"/>
      <c r="D49" s="74"/>
      <c r="E49" s="66"/>
      <c r="F49" s="72"/>
      <c r="G49" s="60">
        <f t="shared" si="4"/>
        <v>1</v>
      </c>
      <c r="H49" s="61" t="str">
        <f t="shared" si="5"/>
        <v/>
      </c>
      <c r="I49" s="62" t="str">
        <f t="shared" ref="I49:I50" si="6">IF(D49="","",E49*G49*$D$5)</f>
        <v/>
      </c>
      <c r="J49" s="66"/>
      <c r="K49" s="63"/>
      <c r="L49" s="59"/>
      <c r="M49" s="64"/>
      <c r="N49" s="337"/>
      <c r="O49" s="337"/>
      <c r="P49" s="337"/>
      <c r="X49" s="32"/>
      <c r="Y49" s="32"/>
    </row>
    <row r="50" spans="2:25" x14ac:dyDescent="0.2">
      <c r="B50" s="9"/>
      <c r="C50" s="66"/>
      <c r="D50" s="66"/>
      <c r="E50" s="72"/>
      <c r="F50" s="72"/>
      <c r="G50" s="60">
        <f t="shared" si="4"/>
        <v>1</v>
      </c>
      <c r="H50" s="61" t="str">
        <f t="shared" si="5"/>
        <v/>
      </c>
      <c r="I50" s="62" t="str">
        <f t="shared" si="6"/>
        <v/>
      </c>
      <c r="J50" s="72"/>
      <c r="K50" s="63"/>
      <c r="L50" s="59"/>
      <c r="M50" s="64"/>
      <c r="N50" s="337"/>
      <c r="O50" s="337"/>
      <c r="P50" s="337"/>
      <c r="X50" s="32"/>
      <c r="Y50" s="32"/>
    </row>
    <row r="51" spans="2:25" x14ac:dyDescent="0.2">
      <c r="B51" s="9"/>
      <c r="C51" s="66"/>
      <c r="D51" s="75"/>
      <c r="E51" s="72"/>
      <c r="F51" s="72"/>
      <c r="G51" s="60">
        <f t="shared" si="4"/>
        <v>1</v>
      </c>
      <c r="H51" s="61" t="str">
        <f t="shared" si="5"/>
        <v/>
      </c>
      <c r="I51" s="62" t="str">
        <f>IF(D51="","",E51*G51*$D$5)</f>
        <v/>
      </c>
      <c r="J51" s="72"/>
      <c r="K51" s="63"/>
      <c r="L51" s="59"/>
      <c r="M51" s="64"/>
      <c r="N51" s="337"/>
      <c r="O51" s="337"/>
      <c r="P51" s="337"/>
      <c r="X51" s="32"/>
      <c r="Y51" s="32"/>
    </row>
    <row r="52" spans="2:25" x14ac:dyDescent="0.2">
      <c r="B52" s="9"/>
      <c r="C52" s="68" t="s">
        <v>65</v>
      </c>
      <c r="D52" s="76" t="s">
        <v>66</v>
      </c>
      <c r="E52" s="69" t="s">
        <v>76</v>
      </c>
      <c r="F52" s="52"/>
      <c r="G52" s="77"/>
      <c r="H52" s="78"/>
      <c r="I52" s="78"/>
      <c r="J52" s="52"/>
      <c r="K52" s="69"/>
      <c r="L52" s="52" t="s">
        <v>78</v>
      </c>
      <c r="M52" s="70"/>
      <c r="N52" s="336"/>
      <c r="O52" s="336"/>
      <c r="P52" s="336"/>
      <c r="X52" s="32"/>
      <c r="Y52" s="32"/>
    </row>
    <row r="53" spans="2:25" x14ac:dyDescent="0.2">
      <c r="B53" s="9"/>
      <c r="C53" s="2"/>
      <c r="D53" s="2"/>
      <c r="E53" s="2"/>
      <c r="F53" s="2"/>
      <c r="G53" s="2"/>
      <c r="H53" s="2"/>
      <c r="J53" s="2"/>
      <c r="K53" s="2"/>
      <c r="L53" s="2"/>
      <c r="M53" s="2"/>
      <c r="N53" s="2"/>
      <c r="O53" s="2"/>
      <c r="P53" s="2"/>
      <c r="X53" s="32"/>
      <c r="Y53" s="32"/>
    </row>
    <row r="54" spans="2:25" x14ac:dyDescent="0.2">
      <c r="B54" s="9"/>
      <c r="C54" s="2"/>
      <c r="D54" s="2"/>
      <c r="E54" s="2"/>
      <c r="F54" s="2"/>
      <c r="G54" s="2"/>
      <c r="H54" s="2"/>
      <c r="J54" s="2"/>
      <c r="K54" s="2"/>
      <c r="L54" s="2"/>
      <c r="M54" s="2"/>
      <c r="N54" s="2"/>
      <c r="O54" s="2"/>
      <c r="P54" s="2"/>
    </row>
    <row r="55" spans="2:25" x14ac:dyDescent="0.2">
      <c r="B55" s="9"/>
      <c r="C55" s="2"/>
      <c r="D55" s="2"/>
      <c r="E55" s="2"/>
      <c r="F55" s="2"/>
      <c r="G55" s="2"/>
      <c r="H55" s="2"/>
      <c r="J55" s="2"/>
      <c r="K55" s="2"/>
      <c r="L55" s="2"/>
      <c r="M55" s="2"/>
      <c r="N55" s="2"/>
      <c r="O55" s="2"/>
      <c r="P55" s="2"/>
    </row>
    <row r="56" spans="2:25" x14ac:dyDescent="0.2">
      <c r="B56" s="9"/>
      <c r="C56" s="2"/>
      <c r="D56" s="2"/>
      <c r="E56" s="2"/>
      <c r="F56" s="2"/>
      <c r="G56" s="2"/>
      <c r="H56" s="2"/>
      <c r="J56" s="2"/>
      <c r="K56" s="2"/>
      <c r="L56" s="2"/>
      <c r="M56" s="2"/>
      <c r="N56" s="2"/>
      <c r="O56" s="2"/>
      <c r="P56" s="2"/>
    </row>
    <row r="57" spans="2:25" x14ac:dyDescent="0.2">
      <c r="B57" s="9"/>
      <c r="C57" s="2"/>
      <c r="D57" s="2"/>
      <c r="E57" s="2"/>
      <c r="F57" s="2"/>
      <c r="G57" s="2"/>
      <c r="H57" s="2"/>
      <c r="J57" s="2"/>
      <c r="K57" s="2"/>
      <c r="L57" s="2"/>
      <c r="M57" s="2"/>
      <c r="N57" s="2"/>
      <c r="O57" s="2"/>
      <c r="P57" s="2"/>
    </row>
    <row r="58" spans="2:25" x14ac:dyDescent="0.2">
      <c r="B58" s="9"/>
      <c r="C58" s="2"/>
      <c r="D58" s="2"/>
      <c r="E58" s="2"/>
      <c r="F58" s="2"/>
      <c r="G58" s="2"/>
      <c r="H58" s="2"/>
      <c r="J58" s="2"/>
      <c r="K58" s="2"/>
      <c r="L58" s="2"/>
      <c r="M58" s="2"/>
      <c r="N58" s="2"/>
      <c r="O58" s="2"/>
      <c r="P58" s="2"/>
    </row>
    <row r="59" spans="2:25" x14ac:dyDescent="0.2">
      <c r="B59" s="9"/>
      <c r="C59" s="2"/>
      <c r="D59" s="2"/>
      <c r="E59" s="2"/>
      <c r="F59" s="2"/>
      <c r="G59" s="2"/>
      <c r="H59" s="2"/>
      <c r="J59" s="2"/>
      <c r="K59" s="2"/>
      <c r="L59" s="2"/>
      <c r="M59" s="2"/>
      <c r="N59" s="2"/>
      <c r="O59" s="2"/>
      <c r="P59" s="2"/>
    </row>
    <row r="60" spans="2:25" x14ac:dyDescent="0.2">
      <c r="B60" s="9"/>
      <c r="C60" s="2"/>
      <c r="D60" s="2"/>
      <c r="E60" s="2"/>
      <c r="F60" s="2"/>
      <c r="G60" s="2"/>
      <c r="H60" s="2"/>
      <c r="J60" s="2"/>
      <c r="K60" s="2"/>
      <c r="L60" s="2"/>
      <c r="M60" s="2"/>
      <c r="N60" s="2"/>
      <c r="O60" s="2"/>
      <c r="P60" s="2"/>
    </row>
    <row r="61" spans="2:25" x14ac:dyDescent="0.2">
      <c r="B61" s="9"/>
      <c r="C61" s="2"/>
      <c r="D61" s="2"/>
      <c r="E61" s="2"/>
      <c r="F61" s="2"/>
      <c r="G61" s="2"/>
      <c r="H61" s="2"/>
      <c r="J61" s="2"/>
      <c r="K61" s="2"/>
      <c r="L61" s="2"/>
      <c r="M61" s="2"/>
      <c r="N61" s="2"/>
      <c r="O61" s="2"/>
      <c r="P61" s="2"/>
    </row>
    <row r="62" spans="2:25" x14ac:dyDescent="0.2">
      <c r="B62" s="9"/>
      <c r="C62" s="2"/>
      <c r="D62" s="2"/>
      <c r="E62" s="2"/>
      <c r="F62" s="2"/>
      <c r="G62" s="2"/>
      <c r="H62" s="2"/>
      <c r="J62" s="2"/>
      <c r="K62" s="2"/>
      <c r="L62" s="2"/>
      <c r="M62" s="2"/>
      <c r="N62" s="2"/>
      <c r="O62" s="2"/>
      <c r="P62" s="2"/>
    </row>
    <row r="63" spans="2:25" x14ac:dyDescent="0.2">
      <c r="B63" s="9"/>
      <c r="C63" s="2"/>
      <c r="D63" s="2"/>
      <c r="E63" s="2"/>
      <c r="F63" s="2"/>
      <c r="G63" s="2"/>
      <c r="H63" s="2"/>
      <c r="J63" s="2"/>
      <c r="K63" s="2"/>
      <c r="L63" s="2"/>
      <c r="M63" s="2"/>
      <c r="N63" s="2"/>
      <c r="O63" s="2"/>
      <c r="P63" s="2"/>
    </row>
    <row r="64" spans="2:25" x14ac:dyDescent="0.2">
      <c r="B64" s="9"/>
      <c r="C64" s="2"/>
      <c r="D64" s="2"/>
      <c r="E64" s="2"/>
      <c r="F64" s="2"/>
      <c r="G64" s="2"/>
      <c r="H64" s="2"/>
      <c r="J64" s="2"/>
      <c r="K64" s="2"/>
      <c r="L64" s="2"/>
      <c r="M64" s="2"/>
      <c r="N64" s="2"/>
      <c r="O64" s="2"/>
      <c r="P64" s="2"/>
    </row>
    <row r="65" spans="2:16" x14ac:dyDescent="0.2">
      <c r="B65" s="9"/>
      <c r="C65" s="2"/>
      <c r="D65" s="2"/>
      <c r="E65" s="2"/>
      <c r="F65" s="2"/>
      <c r="G65" s="2"/>
      <c r="H65" s="2"/>
      <c r="J65" s="2"/>
      <c r="K65" s="2"/>
      <c r="L65" s="2"/>
      <c r="M65" s="2"/>
      <c r="N65" s="2"/>
      <c r="O65" s="2"/>
      <c r="P65" s="2"/>
    </row>
    <row r="66" spans="2:16" x14ac:dyDescent="0.2">
      <c r="B66" s="9"/>
      <c r="C66" s="2"/>
      <c r="D66" s="2"/>
      <c r="E66" s="2"/>
      <c r="F66" s="2"/>
      <c r="G66" s="2"/>
      <c r="H66" s="2"/>
      <c r="J66" s="2"/>
      <c r="K66" s="2"/>
      <c r="L66" s="2"/>
      <c r="M66" s="2"/>
      <c r="N66" s="2"/>
      <c r="O66" s="2"/>
      <c r="P66" s="2"/>
    </row>
    <row r="67" spans="2:16" x14ac:dyDescent="0.2">
      <c r="B67" s="9"/>
      <c r="C67" s="2"/>
      <c r="D67" s="2"/>
      <c r="E67" s="2"/>
      <c r="F67" s="2"/>
      <c r="G67" s="2"/>
      <c r="H67" s="2"/>
      <c r="J67" s="2"/>
      <c r="K67" s="2"/>
      <c r="L67" s="2"/>
      <c r="M67" s="2"/>
      <c r="N67" s="2"/>
      <c r="O67" s="2"/>
      <c r="P67" s="2"/>
    </row>
    <row r="68" spans="2:16" x14ac:dyDescent="0.2">
      <c r="B68" s="9"/>
      <c r="C68" s="2"/>
      <c r="D68" s="2"/>
      <c r="E68" s="2"/>
      <c r="F68" s="2"/>
      <c r="G68" s="2"/>
      <c r="H68" s="2"/>
      <c r="J68" s="2"/>
      <c r="K68" s="2"/>
      <c r="L68" s="2"/>
      <c r="M68" s="2"/>
      <c r="N68" s="2"/>
      <c r="O68" s="2"/>
      <c r="P68" s="2"/>
    </row>
    <row r="69" spans="2:16" x14ac:dyDescent="0.2">
      <c r="B69" s="9"/>
      <c r="C69" s="2"/>
      <c r="D69" s="2"/>
      <c r="E69" s="2"/>
      <c r="F69" s="2"/>
      <c r="G69" s="2"/>
      <c r="H69" s="2"/>
      <c r="J69" s="2"/>
      <c r="K69" s="2"/>
      <c r="L69" s="2"/>
      <c r="M69" s="2"/>
      <c r="N69" s="2"/>
      <c r="O69" s="2"/>
      <c r="P69" s="2"/>
    </row>
    <row r="70" spans="2:16" x14ac:dyDescent="0.2">
      <c r="B70" s="9"/>
      <c r="C70" s="2"/>
      <c r="D70" s="2"/>
      <c r="E70" s="2"/>
      <c r="F70" s="2"/>
      <c r="G70" s="2"/>
      <c r="H70" s="2"/>
      <c r="J70" s="2"/>
      <c r="K70" s="2"/>
      <c r="L70" s="2"/>
      <c r="M70" s="2"/>
      <c r="N70" s="2"/>
      <c r="O70" s="2"/>
      <c r="P70" s="2"/>
    </row>
    <row r="71" spans="2:16" x14ac:dyDescent="0.2">
      <c r="B71" s="9"/>
      <c r="C71" s="2"/>
      <c r="D71" s="2"/>
      <c r="E71" s="2"/>
      <c r="F71" s="2"/>
      <c r="G71" s="2"/>
      <c r="H71" s="2"/>
      <c r="J71" s="2"/>
      <c r="K71" s="2"/>
      <c r="L71" s="2"/>
      <c r="M71" s="2"/>
      <c r="N71" s="2"/>
      <c r="O71" s="2"/>
      <c r="P71" s="2"/>
    </row>
    <row r="72" spans="2:16" x14ac:dyDescent="0.2">
      <c r="B72" s="9"/>
      <c r="C72" s="2"/>
      <c r="D72" s="2"/>
      <c r="E72" s="2"/>
      <c r="F72" s="2"/>
      <c r="G72" s="2"/>
      <c r="H72" s="2"/>
      <c r="J72" s="2"/>
      <c r="K72" s="2"/>
      <c r="L72" s="2"/>
      <c r="M72" s="2"/>
      <c r="N72" s="2"/>
      <c r="O72" s="2"/>
      <c r="P72" s="2"/>
    </row>
    <row r="73" spans="2:16" x14ac:dyDescent="0.2">
      <c r="B73" s="9"/>
      <c r="C73" s="2"/>
      <c r="D73" s="2"/>
      <c r="E73" s="2"/>
      <c r="F73" s="2"/>
      <c r="G73" s="2"/>
      <c r="H73" s="2"/>
      <c r="J73" s="2"/>
      <c r="K73" s="2"/>
      <c r="L73" s="2"/>
      <c r="M73" s="2"/>
      <c r="N73" s="2"/>
      <c r="O73" s="2"/>
      <c r="P73" s="2"/>
    </row>
    <row r="74" spans="2:16" x14ac:dyDescent="0.2">
      <c r="B74" s="9"/>
      <c r="C74" s="2"/>
      <c r="D74" s="2"/>
      <c r="E74" s="2"/>
      <c r="F74" s="2"/>
      <c r="G74" s="2"/>
      <c r="H74" s="2"/>
      <c r="J74" s="2"/>
      <c r="K74" s="2"/>
      <c r="L74" s="2"/>
      <c r="M74" s="2"/>
      <c r="N74" s="2"/>
      <c r="O74" s="2"/>
      <c r="P74" s="2"/>
    </row>
    <row r="75" spans="2:16" x14ac:dyDescent="0.2">
      <c r="B75" s="9"/>
      <c r="C75" s="2"/>
      <c r="D75" s="2"/>
      <c r="E75" s="2"/>
      <c r="F75" s="2"/>
      <c r="G75" s="2"/>
      <c r="H75" s="2"/>
      <c r="J75" s="2"/>
      <c r="K75" s="2"/>
      <c r="L75" s="2"/>
      <c r="M75" s="2"/>
      <c r="N75" s="2"/>
      <c r="O75" s="2"/>
      <c r="P75" s="2"/>
    </row>
    <row r="76" spans="2:16" x14ac:dyDescent="0.2">
      <c r="B76" s="9"/>
      <c r="C76" s="2"/>
      <c r="D76" s="2"/>
      <c r="E76" s="2"/>
      <c r="F76" s="2"/>
      <c r="G76" s="2"/>
      <c r="H76" s="2"/>
      <c r="J76" s="2"/>
      <c r="K76" s="2"/>
      <c r="L76" s="2"/>
      <c r="M76" s="2"/>
      <c r="N76" s="2"/>
      <c r="O76" s="2"/>
      <c r="P76" s="2"/>
    </row>
    <row r="77" spans="2:16" x14ac:dyDescent="0.2">
      <c r="B77" s="9"/>
      <c r="C77" s="2"/>
      <c r="D77" s="2"/>
      <c r="E77" s="2"/>
      <c r="F77" s="2"/>
      <c r="G77" s="2"/>
      <c r="H77" s="2"/>
      <c r="J77" s="2"/>
      <c r="K77" s="2"/>
      <c r="L77" s="2"/>
      <c r="M77" s="2"/>
      <c r="N77" s="2"/>
      <c r="O77" s="2"/>
      <c r="P77" s="2"/>
    </row>
    <row r="78" spans="2:16" x14ac:dyDescent="0.2">
      <c r="B78" s="9"/>
      <c r="C78" s="2"/>
      <c r="D78" s="2"/>
      <c r="E78" s="2"/>
      <c r="F78" s="2"/>
      <c r="G78" s="2"/>
      <c r="H78" s="2"/>
      <c r="J78" s="2"/>
      <c r="K78" s="2"/>
      <c r="L78" s="2"/>
      <c r="M78" s="2"/>
      <c r="N78" s="2"/>
      <c r="O78" s="2"/>
      <c r="P78" s="2"/>
    </row>
    <row r="79" spans="2:16" x14ac:dyDescent="0.2">
      <c r="B79" s="9"/>
      <c r="C79" s="2"/>
      <c r="D79" s="2"/>
      <c r="E79" s="2"/>
      <c r="F79" s="2"/>
      <c r="G79" s="2"/>
      <c r="H79" s="2"/>
      <c r="J79" s="2"/>
      <c r="K79" s="2"/>
      <c r="L79" s="2"/>
      <c r="M79" s="2"/>
      <c r="N79" s="2"/>
      <c r="O79" s="2"/>
      <c r="P79" s="2"/>
    </row>
    <row r="80" spans="2:16" x14ac:dyDescent="0.2">
      <c r="B80" s="9"/>
      <c r="C80" s="2"/>
      <c r="D80" s="2"/>
      <c r="E80" s="2"/>
      <c r="F80" s="2"/>
      <c r="G80" s="2"/>
      <c r="H80" s="2"/>
      <c r="J80" s="2"/>
      <c r="K80" s="2"/>
      <c r="L80" s="2"/>
      <c r="M80" s="2"/>
      <c r="N80" s="2"/>
      <c r="O80" s="2"/>
      <c r="P80" s="2"/>
    </row>
    <row r="81" spans="2:16" x14ac:dyDescent="0.2">
      <c r="B81" s="9"/>
      <c r="C81" s="2"/>
      <c r="D81" s="2"/>
      <c r="E81" s="2"/>
      <c r="F81" s="2"/>
      <c r="G81" s="2"/>
      <c r="H81" s="2"/>
      <c r="J81" s="2"/>
      <c r="K81" s="2"/>
      <c r="L81" s="2"/>
      <c r="M81" s="2"/>
      <c r="N81" s="2"/>
      <c r="O81" s="2"/>
      <c r="P81" s="2"/>
    </row>
    <row r="82" spans="2:16" x14ac:dyDescent="0.2">
      <c r="B82" s="9"/>
      <c r="C82" s="2"/>
      <c r="D82" s="2"/>
      <c r="E82" s="2"/>
      <c r="F82" s="2"/>
      <c r="G82" s="2"/>
      <c r="H82" s="2"/>
      <c r="J82" s="2"/>
      <c r="K82" s="2"/>
      <c r="L82" s="2"/>
      <c r="M82" s="2"/>
      <c r="N82" s="2"/>
      <c r="O82" s="2"/>
      <c r="P82" s="2"/>
    </row>
    <row r="83" spans="2:16" x14ac:dyDescent="0.2">
      <c r="B83" s="9"/>
      <c r="C83" s="2"/>
      <c r="D83" s="2"/>
      <c r="E83" s="2"/>
      <c r="F83" s="2"/>
      <c r="G83" s="2"/>
      <c r="H83" s="2"/>
      <c r="J83" s="2"/>
      <c r="K83" s="2"/>
      <c r="L83" s="2"/>
      <c r="M83" s="2"/>
      <c r="N83" s="2"/>
      <c r="O83" s="2"/>
      <c r="P83" s="2"/>
    </row>
    <row r="84" spans="2:16" x14ac:dyDescent="0.2">
      <c r="B84" s="9"/>
      <c r="C84" s="2"/>
      <c r="D84" s="2"/>
      <c r="E84" s="2"/>
      <c r="F84" s="2"/>
      <c r="G84" s="2"/>
      <c r="H84" s="2"/>
      <c r="J84" s="2"/>
      <c r="K84" s="2"/>
      <c r="L84" s="2"/>
      <c r="M84" s="2"/>
      <c r="N84" s="2"/>
      <c r="O84" s="2"/>
      <c r="P84" s="2"/>
    </row>
    <row r="85" spans="2:16" x14ac:dyDescent="0.2">
      <c r="B85" s="9"/>
      <c r="C85" s="2"/>
      <c r="D85" s="2"/>
      <c r="E85" s="2"/>
      <c r="F85" s="2"/>
      <c r="G85" s="2"/>
      <c r="H85" s="2"/>
      <c r="J85" s="2"/>
      <c r="K85" s="2"/>
      <c r="L85" s="2"/>
      <c r="M85" s="2"/>
      <c r="N85" s="2"/>
      <c r="O85" s="2"/>
      <c r="P85" s="2"/>
    </row>
    <row r="86" spans="2:16" x14ac:dyDescent="0.2">
      <c r="B86" s="9"/>
      <c r="C86" s="2"/>
      <c r="D86" s="2"/>
      <c r="E86" s="2"/>
      <c r="F86" s="2"/>
      <c r="G86" s="2"/>
      <c r="H86" s="2"/>
      <c r="J86" s="2"/>
      <c r="K86" s="2"/>
      <c r="L86" s="2"/>
      <c r="M86" s="2"/>
      <c r="N86" s="2"/>
      <c r="O86" s="2"/>
      <c r="P86" s="2"/>
    </row>
    <row r="87" spans="2:16" x14ac:dyDescent="0.2">
      <c r="B87" s="9"/>
      <c r="C87" s="2"/>
      <c r="D87" s="2"/>
      <c r="E87" s="2"/>
      <c r="F87" s="2"/>
      <c r="G87" s="2"/>
      <c r="H87" s="2"/>
      <c r="J87" s="2"/>
      <c r="K87" s="2"/>
      <c r="L87" s="2"/>
      <c r="M87" s="2"/>
      <c r="N87" s="2"/>
      <c r="O87" s="2"/>
      <c r="P87" s="2"/>
    </row>
    <row r="88" spans="2:16" x14ac:dyDescent="0.2">
      <c r="B88" s="9"/>
      <c r="C88" s="2"/>
      <c r="D88" s="2"/>
      <c r="E88" s="2"/>
      <c r="F88" s="2"/>
      <c r="G88" s="2"/>
      <c r="H88" s="2"/>
      <c r="J88" s="2"/>
      <c r="K88" s="2"/>
      <c r="L88" s="2"/>
      <c r="M88" s="2"/>
      <c r="N88" s="2"/>
      <c r="O88" s="2"/>
      <c r="P88" s="2"/>
    </row>
    <row r="89" spans="2:16" x14ac:dyDescent="0.2">
      <c r="B89" s="9"/>
      <c r="C89" s="2"/>
      <c r="D89" s="2"/>
      <c r="E89" s="2"/>
      <c r="F89" s="2"/>
      <c r="G89" s="2"/>
      <c r="H89" s="2"/>
      <c r="J89" s="2"/>
      <c r="K89" s="2"/>
      <c r="L89" s="2"/>
      <c r="M89" s="2"/>
      <c r="N89" s="2"/>
      <c r="O89" s="2"/>
      <c r="P89" s="2"/>
    </row>
    <row r="90" spans="2:16" x14ac:dyDescent="0.2">
      <c r="B90" s="9"/>
      <c r="C90" s="2"/>
      <c r="D90" s="2"/>
      <c r="E90" s="2"/>
      <c r="F90" s="2"/>
      <c r="G90" s="2"/>
      <c r="H90" s="2"/>
      <c r="J90" s="2"/>
      <c r="K90" s="2"/>
      <c r="L90" s="2"/>
      <c r="M90" s="2"/>
      <c r="N90" s="2"/>
      <c r="O90" s="2"/>
      <c r="P90" s="2"/>
    </row>
    <row r="91" spans="2:16" x14ac:dyDescent="0.2">
      <c r="B91" s="9"/>
      <c r="C91" s="2"/>
      <c r="D91" s="2"/>
      <c r="E91" s="2"/>
      <c r="F91" s="2"/>
      <c r="G91" s="2"/>
      <c r="H91" s="2"/>
      <c r="J91" s="2"/>
      <c r="K91" s="2"/>
      <c r="L91" s="2"/>
      <c r="M91" s="2"/>
      <c r="N91" s="2"/>
      <c r="O91" s="2"/>
      <c r="P91" s="2"/>
    </row>
    <row r="92" spans="2:16" x14ac:dyDescent="0.2">
      <c r="B92" s="9"/>
      <c r="C92" s="2"/>
      <c r="D92" s="2"/>
      <c r="E92" s="2"/>
      <c r="F92" s="2"/>
      <c r="G92" s="2"/>
      <c r="H92" s="2"/>
      <c r="J92" s="2"/>
      <c r="K92" s="2"/>
      <c r="L92" s="2"/>
      <c r="M92" s="2"/>
      <c r="N92" s="2"/>
      <c r="O92" s="2"/>
      <c r="P92" s="2"/>
    </row>
    <row r="93" spans="2:16" x14ac:dyDescent="0.2">
      <c r="B93" s="9"/>
      <c r="C93" s="2"/>
      <c r="D93" s="2"/>
      <c r="E93" s="2"/>
      <c r="F93" s="2"/>
      <c r="G93" s="2"/>
      <c r="H93" s="2"/>
      <c r="J93" s="2"/>
      <c r="K93" s="2"/>
      <c r="L93" s="2"/>
      <c r="M93" s="2"/>
      <c r="N93" s="2"/>
      <c r="O93" s="2"/>
      <c r="P93" s="2"/>
    </row>
    <row r="94" spans="2:16" x14ac:dyDescent="0.2">
      <c r="B94" s="9"/>
      <c r="C94" s="2"/>
      <c r="D94" s="2"/>
      <c r="E94" s="2"/>
      <c r="F94" s="2"/>
      <c r="G94" s="2"/>
      <c r="H94" s="2"/>
      <c r="J94" s="2"/>
      <c r="K94" s="2"/>
      <c r="L94" s="2"/>
      <c r="M94" s="2"/>
      <c r="N94" s="2"/>
      <c r="O94" s="2"/>
      <c r="P94" s="2"/>
    </row>
    <row r="95" spans="2:16" x14ac:dyDescent="0.2">
      <c r="B95" s="9"/>
      <c r="C95" s="2"/>
      <c r="D95" s="2"/>
      <c r="E95" s="2"/>
      <c r="F95" s="2"/>
      <c r="G95" s="2"/>
      <c r="H95" s="2"/>
      <c r="J95" s="2"/>
      <c r="K95" s="2"/>
      <c r="L95" s="2"/>
      <c r="M95" s="2"/>
      <c r="N95" s="2"/>
      <c r="O95" s="2"/>
      <c r="P95" s="2"/>
    </row>
    <row r="96" spans="2:16" x14ac:dyDescent="0.2">
      <c r="B96" s="9"/>
      <c r="C96" s="2"/>
      <c r="D96" s="2"/>
      <c r="E96" s="2"/>
      <c r="F96" s="2"/>
      <c r="G96" s="2"/>
      <c r="H96" s="2"/>
      <c r="J96" s="2"/>
      <c r="K96" s="2"/>
      <c r="L96" s="2"/>
      <c r="M96" s="2"/>
      <c r="N96" s="2"/>
      <c r="O96" s="2"/>
      <c r="P96" s="2"/>
    </row>
    <row r="97" spans="1:25" x14ac:dyDescent="0.2">
      <c r="B97" s="9"/>
      <c r="C97" s="2"/>
      <c r="D97" s="2"/>
      <c r="E97" s="2"/>
      <c r="F97" s="2"/>
      <c r="G97" s="2"/>
      <c r="H97" s="2"/>
      <c r="J97" s="2"/>
      <c r="K97" s="2"/>
      <c r="L97" s="2"/>
      <c r="M97" s="2"/>
      <c r="N97" s="2"/>
      <c r="O97" s="2"/>
      <c r="P97" s="2"/>
    </row>
    <row r="98" spans="1:25" x14ac:dyDescent="0.2">
      <c r="B98" s="9"/>
      <c r="C98" s="2"/>
      <c r="D98" s="2"/>
      <c r="E98" s="2"/>
      <c r="F98" s="2"/>
      <c r="G98" s="2"/>
      <c r="H98" s="2"/>
      <c r="J98" s="2"/>
      <c r="K98" s="2"/>
      <c r="L98" s="2"/>
      <c r="M98" s="2"/>
      <c r="N98" s="2"/>
      <c r="O98" s="2"/>
      <c r="P98" s="2"/>
    </row>
    <row r="99" spans="1:25" x14ac:dyDescent="0.2">
      <c r="B99" s="9"/>
      <c r="C99" s="2"/>
      <c r="D99" s="2"/>
      <c r="E99" s="2"/>
      <c r="F99" s="2"/>
      <c r="G99" s="2"/>
      <c r="H99" s="2"/>
      <c r="J99" s="2"/>
      <c r="K99" s="2"/>
      <c r="L99" s="2"/>
      <c r="M99" s="2"/>
      <c r="N99" s="2"/>
      <c r="O99" s="2"/>
      <c r="P99" s="2"/>
    </row>
    <row r="100" spans="1:25" x14ac:dyDescent="0.2">
      <c r="B100" s="9"/>
      <c r="C100" s="2"/>
      <c r="D100" s="2"/>
      <c r="E100" s="2"/>
      <c r="F100" s="2"/>
      <c r="G100" s="2"/>
      <c r="H100" s="2"/>
      <c r="J100" s="2"/>
      <c r="K100" s="2"/>
      <c r="L100" s="2"/>
      <c r="M100" s="2"/>
      <c r="N100" s="2"/>
      <c r="O100" s="2"/>
      <c r="P100" s="2"/>
    </row>
    <row r="101" spans="1:25" x14ac:dyDescent="0.2">
      <c r="B101" s="9"/>
      <c r="C101" s="2"/>
      <c r="D101" s="2"/>
      <c r="E101" s="2"/>
      <c r="F101" s="2"/>
      <c r="G101" s="2"/>
      <c r="H101" s="2"/>
      <c r="J101" s="2"/>
      <c r="K101" s="2"/>
      <c r="L101" s="2"/>
      <c r="M101" s="2"/>
      <c r="N101" s="2"/>
      <c r="O101" s="2"/>
      <c r="P101" s="2"/>
    </row>
    <row r="102" spans="1:25" x14ac:dyDescent="0.2">
      <c r="B102" s="9"/>
      <c r="C102" s="2"/>
      <c r="D102" s="2"/>
      <c r="E102" s="2"/>
      <c r="F102" s="2"/>
      <c r="G102" s="2"/>
      <c r="H102" s="2"/>
      <c r="J102" s="2"/>
      <c r="K102" s="2"/>
      <c r="L102" s="2"/>
      <c r="M102" s="2"/>
      <c r="N102" s="2"/>
      <c r="O102" s="2"/>
      <c r="P102" s="2"/>
    </row>
    <row r="103" spans="1:25" x14ac:dyDescent="0.2">
      <c r="B103" s="9"/>
      <c r="C103" s="2"/>
      <c r="D103" s="2"/>
      <c r="E103" s="2"/>
      <c r="F103" s="2"/>
      <c r="G103" s="2"/>
      <c r="H103" s="2"/>
      <c r="J103" s="2"/>
      <c r="K103" s="2"/>
      <c r="L103" s="2"/>
      <c r="M103" s="2"/>
      <c r="N103" s="2"/>
      <c r="O103" s="2"/>
      <c r="P103" s="2"/>
    </row>
    <row r="104" spans="1:25" x14ac:dyDescent="0.2">
      <c r="B104" s="9"/>
      <c r="C104" s="2"/>
      <c r="D104" s="2"/>
      <c r="E104" s="2"/>
      <c r="F104" s="2"/>
      <c r="G104" s="2"/>
      <c r="H104" s="2"/>
      <c r="J104" s="2"/>
      <c r="K104" s="2"/>
      <c r="L104" s="2"/>
      <c r="M104" s="2"/>
      <c r="N104" s="2"/>
      <c r="O104" s="2"/>
      <c r="P104" s="2"/>
    </row>
    <row r="105" spans="1:25" x14ac:dyDescent="0.2">
      <c r="B105" s="9"/>
      <c r="C105" s="2"/>
      <c r="D105" s="2"/>
      <c r="E105" s="2"/>
      <c r="F105" s="2"/>
      <c r="G105" s="2"/>
      <c r="H105" s="2"/>
      <c r="J105" s="2"/>
      <c r="K105" s="2"/>
      <c r="L105" s="2"/>
      <c r="M105" s="2"/>
      <c r="N105" s="2"/>
      <c r="O105" s="2"/>
      <c r="P105" s="2"/>
    </row>
    <row r="106" spans="1:25" x14ac:dyDescent="0.2">
      <c r="B106" s="9"/>
      <c r="C106" s="2"/>
      <c r="D106" s="2"/>
      <c r="E106" s="2"/>
      <c r="F106" s="2"/>
      <c r="G106" s="2"/>
      <c r="H106" s="2"/>
      <c r="J106" s="2"/>
      <c r="K106" s="2"/>
      <c r="L106" s="2"/>
      <c r="M106" s="2"/>
      <c r="N106" s="2"/>
      <c r="O106" s="2"/>
      <c r="P106" s="2"/>
    </row>
    <row r="107" spans="1:25" x14ac:dyDescent="0.2">
      <c r="B107" s="9"/>
      <c r="C107" s="2"/>
      <c r="D107" s="2"/>
      <c r="E107" s="2"/>
      <c r="F107" s="2"/>
      <c r="G107" s="2"/>
      <c r="H107" s="2"/>
      <c r="J107" s="2"/>
      <c r="K107" s="2"/>
      <c r="L107" s="2"/>
      <c r="M107" s="2"/>
      <c r="N107" s="2"/>
      <c r="O107" s="2"/>
      <c r="P107" s="2"/>
    </row>
    <row r="108" spans="1:25" x14ac:dyDescent="0.2">
      <c r="B108" s="79" t="s">
        <v>82</v>
      </c>
      <c r="C108" s="2"/>
      <c r="D108" s="2"/>
      <c r="E108" s="2"/>
      <c r="F108" s="2"/>
      <c r="G108" s="2"/>
      <c r="H108" s="2"/>
      <c r="J108" s="2"/>
      <c r="K108" s="2"/>
      <c r="L108" s="2"/>
      <c r="M108" s="2"/>
      <c r="N108" s="2"/>
      <c r="O108" s="2"/>
      <c r="P108" s="2"/>
    </row>
    <row r="109" spans="1:25" s="80" customFormat="1" x14ac:dyDescent="0.2">
      <c r="A109" s="9"/>
      <c r="B109" s="9"/>
      <c r="C109" s="9" t="s">
        <v>83</v>
      </c>
      <c r="D109" s="9" t="s">
        <v>84</v>
      </c>
      <c r="E109" s="9" t="s">
        <v>85</v>
      </c>
      <c r="F109" s="9"/>
      <c r="G109" s="9"/>
      <c r="H109" s="9" t="s">
        <v>75</v>
      </c>
      <c r="I109" s="9"/>
      <c r="J109" s="9" t="s">
        <v>74</v>
      </c>
      <c r="K109" s="9"/>
      <c r="L109" s="9"/>
      <c r="M109" s="9"/>
      <c r="N109" s="9"/>
      <c r="O109" s="9"/>
      <c r="P109" s="9"/>
      <c r="Q109" s="9"/>
      <c r="R109" s="9"/>
      <c r="S109" s="9"/>
      <c r="T109" s="9"/>
      <c r="U109" s="9"/>
      <c r="V109" s="9"/>
      <c r="W109" s="9"/>
      <c r="X109" s="9"/>
      <c r="Y109" s="9"/>
    </row>
    <row r="110" spans="1:25" x14ac:dyDescent="0.2">
      <c r="B110" s="9"/>
      <c r="C110" s="81" t="s">
        <v>78</v>
      </c>
      <c r="D110" s="81" t="s">
        <v>78</v>
      </c>
      <c r="E110" s="81" t="s">
        <v>78</v>
      </c>
      <c r="F110" s="2"/>
      <c r="G110" s="2"/>
      <c r="H110" s="81" t="s">
        <v>78</v>
      </c>
      <c r="J110" s="2"/>
      <c r="K110" s="2"/>
      <c r="L110" s="2"/>
      <c r="M110" s="2"/>
      <c r="N110" s="2"/>
      <c r="O110" s="2"/>
      <c r="P110" s="2"/>
    </row>
    <row r="111" spans="1:25" x14ac:dyDescent="0.2">
      <c r="B111" s="9"/>
      <c r="C111" s="18" t="s">
        <v>86</v>
      </c>
      <c r="D111" s="2" t="s">
        <v>87</v>
      </c>
      <c r="E111" s="2" t="s">
        <v>88</v>
      </c>
      <c r="F111" s="2"/>
      <c r="G111" s="2"/>
      <c r="H111" s="2" t="s">
        <v>89</v>
      </c>
      <c r="J111" s="2" t="s">
        <v>90</v>
      </c>
      <c r="K111" s="2"/>
      <c r="L111" s="2"/>
      <c r="M111" s="2"/>
      <c r="N111" s="2"/>
      <c r="O111" s="2"/>
      <c r="P111" s="2"/>
    </row>
    <row r="112" spans="1:25" x14ac:dyDescent="0.2">
      <c r="B112" s="9"/>
      <c r="C112" s="2" t="s">
        <v>91</v>
      </c>
      <c r="D112" s="2" t="s">
        <v>92</v>
      </c>
      <c r="E112" s="2" t="s">
        <v>93</v>
      </c>
      <c r="F112" s="2"/>
      <c r="G112" s="2"/>
      <c r="H112" s="2" t="s">
        <v>94</v>
      </c>
      <c r="J112" s="2" t="s">
        <v>95</v>
      </c>
      <c r="K112" s="2"/>
      <c r="L112" s="2"/>
      <c r="M112" s="2"/>
      <c r="N112" s="2"/>
      <c r="O112" s="2"/>
      <c r="P112" s="2"/>
    </row>
    <row r="113" spans="2:16" x14ac:dyDescent="0.2">
      <c r="B113" s="9"/>
      <c r="C113" s="2" t="s">
        <v>96</v>
      </c>
      <c r="D113" s="2" t="s">
        <v>97</v>
      </c>
      <c r="E113" s="2" t="s">
        <v>98</v>
      </c>
      <c r="F113" s="2"/>
      <c r="G113" s="2"/>
      <c r="H113" s="2" t="s">
        <v>99</v>
      </c>
      <c r="J113" s="2"/>
      <c r="K113" s="2"/>
      <c r="L113" s="2"/>
      <c r="M113" s="2"/>
      <c r="N113" s="2"/>
      <c r="O113" s="2"/>
      <c r="P113" s="2"/>
    </row>
    <row r="114" spans="2:16" x14ac:dyDescent="0.2">
      <c r="B114" s="9"/>
      <c r="C114" s="2" t="s">
        <v>100</v>
      </c>
      <c r="D114" s="2" t="s">
        <v>101</v>
      </c>
      <c r="E114" s="2" t="s">
        <v>102</v>
      </c>
      <c r="F114" s="2"/>
      <c r="G114" s="2"/>
      <c r="H114" s="2" t="s">
        <v>103</v>
      </c>
      <c r="J114" s="2"/>
      <c r="K114" s="2"/>
      <c r="L114" s="2"/>
      <c r="M114" s="2"/>
      <c r="N114" s="2"/>
      <c r="O114" s="2"/>
      <c r="P114" s="2"/>
    </row>
    <row r="115" spans="2:16" x14ac:dyDescent="0.2">
      <c r="B115" s="9"/>
      <c r="C115" s="2" t="s">
        <v>104</v>
      </c>
      <c r="D115" s="2"/>
      <c r="E115" s="2" t="s">
        <v>105</v>
      </c>
      <c r="F115" s="2"/>
      <c r="G115" s="2"/>
      <c r="H115" s="2" t="s">
        <v>105</v>
      </c>
      <c r="J115" s="2"/>
      <c r="K115" s="2"/>
      <c r="L115" s="2"/>
      <c r="M115" s="2"/>
      <c r="N115" s="2"/>
      <c r="O115" s="2"/>
      <c r="P115" s="2"/>
    </row>
    <row r="116" spans="2:16" x14ac:dyDescent="0.2">
      <c r="B116" s="9"/>
      <c r="C116" s="2" t="s">
        <v>106</v>
      </c>
      <c r="D116" s="2"/>
      <c r="E116" s="2"/>
      <c r="F116" s="2"/>
      <c r="G116" s="2"/>
      <c r="H116" s="2"/>
      <c r="J116" s="2"/>
      <c r="K116" s="2"/>
      <c r="L116" s="2"/>
      <c r="M116" s="2"/>
      <c r="N116" s="2"/>
      <c r="O116" s="2"/>
      <c r="P116" s="2"/>
    </row>
    <row r="117" spans="2:16" x14ac:dyDescent="0.2">
      <c r="B117" s="9"/>
      <c r="C117" s="2" t="s">
        <v>107</v>
      </c>
      <c r="D117" s="2"/>
      <c r="E117" s="2"/>
      <c r="F117" s="2"/>
      <c r="G117" s="2"/>
      <c r="H117" s="2"/>
      <c r="J117" s="2"/>
      <c r="K117" s="2"/>
      <c r="L117" s="2"/>
      <c r="M117" s="2"/>
      <c r="N117" s="2"/>
      <c r="O117" s="2"/>
      <c r="P117" s="2"/>
    </row>
    <row r="118" spans="2:16" x14ac:dyDescent="0.2">
      <c r="B118" s="9"/>
      <c r="C118" s="2" t="s">
        <v>108</v>
      </c>
      <c r="D118" s="2"/>
      <c r="E118" s="2"/>
      <c r="F118" s="2"/>
      <c r="G118" s="2"/>
      <c r="H118" s="2"/>
      <c r="J118" s="2"/>
      <c r="K118" s="2"/>
      <c r="L118" s="2"/>
      <c r="M118" s="2"/>
      <c r="N118" s="2"/>
      <c r="O118" s="2"/>
      <c r="P118" s="2"/>
    </row>
    <row r="119" spans="2:16" x14ac:dyDescent="0.2">
      <c r="B119" s="9"/>
      <c r="C119" s="18" t="s">
        <v>109</v>
      </c>
      <c r="D119" s="2"/>
      <c r="E119" s="2"/>
      <c r="F119" s="2"/>
      <c r="G119" s="2"/>
      <c r="H119" s="2"/>
      <c r="J119" s="2"/>
      <c r="K119" s="2"/>
      <c r="L119" s="2"/>
      <c r="M119" s="2"/>
      <c r="N119" s="2"/>
      <c r="O119" s="2"/>
      <c r="P119" s="2"/>
    </row>
    <row r="120" spans="2:16" x14ac:dyDescent="0.2">
      <c r="B120" s="9"/>
    </row>
    <row r="121" spans="2:16" x14ac:dyDescent="0.2">
      <c r="B121" s="9"/>
    </row>
    <row r="122" spans="2:16" x14ac:dyDescent="0.2">
      <c r="B122" s="9"/>
    </row>
    <row r="123" spans="2:16" x14ac:dyDescent="0.2">
      <c r="B123" s="9"/>
    </row>
    <row r="124" spans="2:16" x14ac:dyDescent="0.2">
      <c r="B124" s="9"/>
    </row>
    <row r="125" spans="2:16" x14ac:dyDescent="0.2">
      <c r="B125" s="9"/>
    </row>
    <row r="126" spans="2:16" x14ac:dyDescent="0.2">
      <c r="B126" s="9"/>
    </row>
    <row r="127" spans="2:16" x14ac:dyDescent="0.2">
      <c r="B127" s="9"/>
    </row>
    <row r="128" spans="2:16" x14ac:dyDescent="0.2">
      <c r="B128" s="9"/>
    </row>
    <row r="129" spans="2:2" x14ac:dyDescent="0.2">
      <c r="B129" s="9"/>
    </row>
    <row r="130" spans="2:2" x14ac:dyDescent="0.2">
      <c r="B130" s="9"/>
    </row>
    <row r="131" spans="2:2" x14ac:dyDescent="0.2">
      <c r="B131" s="9"/>
    </row>
    <row r="132" spans="2:2" x14ac:dyDescent="0.2">
      <c r="B132" s="9"/>
    </row>
    <row r="133" spans="2:2" x14ac:dyDescent="0.2">
      <c r="B133" s="9"/>
    </row>
    <row r="134" spans="2:2" x14ac:dyDescent="0.2">
      <c r="B134" s="9"/>
    </row>
    <row r="135" spans="2:2" x14ac:dyDescent="0.2">
      <c r="B135" s="9"/>
    </row>
    <row r="136" spans="2:2" x14ac:dyDescent="0.2">
      <c r="B136" s="9"/>
    </row>
    <row r="137" spans="2:2" x14ac:dyDescent="0.2">
      <c r="B137" s="9"/>
    </row>
    <row r="138" spans="2:2" x14ac:dyDescent="0.2">
      <c r="B138" s="9"/>
    </row>
    <row r="139" spans="2:2" x14ac:dyDescent="0.2">
      <c r="B139" s="9"/>
    </row>
    <row r="140" spans="2:2" x14ac:dyDescent="0.2">
      <c r="B140" s="9"/>
    </row>
    <row r="141" spans="2:2" x14ac:dyDescent="0.2">
      <c r="B141" s="9"/>
    </row>
    <row r="142" spans="2:2" x14ac:dyDescent="0.2">
      <c r="B142" s="9"/>
    </row>
    <row r="143" spans="2:2" x14ac:dyDescent="0.2">
      <c r="B143" s="9"/>
    </row>
    <row r="144" spans="2:2"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row r="248" spans="2:2" x14ac:dyDescent="0.2">
      <c r="B248" s="9"/>
    </row>
    <row r="249" spans="2:2" x14ac:dyDescent="0.2">
      <c r="B249" s="9"/>
    </row>
    <row r="250" spans="2:2" x14ac:dyDescent="0.2">
      <c r="B250" s="9"/>
    </row>
    <row r="251" spans="2:2" x14ac:dyDescent="0.2">
      <c r="B251" s="9"/>
    </row>
    <row r="252" spans="2:2" x14ac:dyDescent="0.2">
      <c r="B252" s="9"/>
    </row>
    <row r="253" spans="2:2" x14ac:dyDescent="0.2">
      <c r="B253" s="9"/>
    </row>
    <row r="254" spans="2:2" x14ac:dyDescent="0.2">
      <c r="B254" s="9"/>
    </row>
    <row r="255" spans="2:2" x14ac:dyDescent="0.2">
      <c r="B255" s="9"/>
    </row>
    <row r="256" spans="2:2" x14ac:dyDescent="0.2">
      <c r="B256" s="9"/>
    </row>
    <row r="257" spans="2:2" x14ac:dyDescent="0.2">
      <c r="B257" s="9"/>
    </row>
    <row r="258" spans="2:2" x14ac:dyDescent="0.2">
      <c r="B258" s="9"/>
    </row>
    <row r="259" spans="2:2" x14ac:dyDescent="0.2">
      <c r="B259" s="9"/>
    </row>
    <row r="260" spans="2:2" x14ac:dyDescent="0.2">
      <c r="B260" s="9"/>
    </row>
    <row r="261" spans="2:2" x14ac:dyDescent="0.2">
      <c r="B261" s="9"/>
    </row>
    <row r="262" spans="2:2" x14ac:dyDescent="0.2">
      <c r="B262" s="9"/>
    </row>
    <row r="263" spans="2:2" x14ac:dyDescent="0.2">
      <c r="B263" s="9"/>
    </row>
    <row r="264" spans="2:2" x14ac:dyDescent="0.2">
      <c r="B264" s="9"/>
    </row>
    <row r="265" spans="2:2" x14ac:dyDescent="0.2">
      <c r="B265" s="9"/>
    </row>
    <row r="266" spans="2:2" x14ac:dyDescent="0.2">
      <c r="B266" s="9"/>
    </row>
    <row r="267" spans="2:2" x14ac:dyDescent="0.2">
      <c r="B267" s="9"/>
    </row>
    <row r="268" spans="2:2" x14ac:dyDescent="0.2">
      <c r="B268" s="9"/>
    </row>
    <row r="269" spans="2:2" x14ac:dyDescent="0.2">
      <c r="B269" s="9"/>
    </row>
    <row r="270" spans="2:2" x14ac:dyDescent="0.2">
      <c r="B270" s="9"/>
    </row>
    <row r="271" spans="2:2" x14ac:dyDescent="0.2">
      <c r="B271" s="9"/>
    </row>
    <row r="272" spans="2:2" x14ac:dyDescent="0.2">
      <c r="B272" s="9"/>
    </row>
    <row r="273" spans="2:2" x14ac:dyDescent="0.2">
      <c r="B273" s="9"/>
    </row>
    <row r="274" spans="2:2" x14ac:dyDescent="0.2">
      <c r="B274" s="9"/>
    </row>
    <row r="275" spans="2:2" x14ac:dyDescent="0.2">
      <c r="B275" s="9"/>
    </row>
    <row r="276" spans="2:2" x14ac:dyDescent="0.2">
      <c r="B276" s="9"/>
    </row>
    <row r="277" spans="2:2" x14ac:dyDescent="0.2">
      <c r="B277" s="9"/>
    </row>
    <row r="278" spans="2:2" x14ac:dyDescent="0.2">
      <c r="B278" s="9"/>
    </row>
    <row r="279" spans="2:2" x14ac:dyDescent="0.2">
      <c r="B279" s="9"/>
    </row>
    <row r="280" spans="2:2" x14ac:dyDescent="0.2">
      <c r="B280" s="9"/>
    </row>
    <row r="281" spans="2:2" x14ac:dyDescent="0.2">
      <c r="B281" s="9"/>
    </row>
    <row r="282" spans="2:2" x14ac:dyDescent="0.2">
      <c r="B282" s="9"/>
    </row>
    <row r="283" spans="2:2" x14ac:dyDescent="0.2">
      <c r="B283" s="9"/>
    </row>
    <row r="284" spans="2:2" x14ac:dyDescent="0.2">
      <c r="B284" s="9"/>
    </row>
    <row r="285" spans="2:2" x14ac:dyDescent="0.2">
      <c r="B285" s="9"/>
    </row>
    <row r="286" spans="2:2" x14ac:dyDescent="0.2">
      <c r="B286" s="9"/>
    </row>
    <row r="287" spans="2:2" x14ac:dyDescent="0.2">
      <c r="B287" s="9"/>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9"/>
    </row>
    <row r="296" spans="2:2" x14ac:dyDescent="0.2">
      <c r="B296" s="9"/>
    </row>
    <row r="297" spans="2:2" x14ac:dyDescent="0.2">
      <c r="B297" s="9"/>
    </row>
    <row r="298" spans="2:2" x14ac:dyDescent="0.2">
      <c r="B298" s="9"/>
    </row>
    <row r="299" spans="2:2" x14ac:dyDescent="0.2">
      <c r="B299" s="9"/>
    </row>
    <row r="300" spans="2:2" x14ac:dyDescent="0.2">
      <c r="B300" s="9"/>
    </row>
    <row r="301" spans="2:2" x14ac:dyDescent="0.2">
      <c r="B301" s="9"/>
    </row>
    <row r="302" spans="2:2" x14ac:dyDescent="0.2">
      <c r="B302" s="9"/>
    </row>
    <row r="303" spans="2:2" x14ac:dyDescent="0.2">
      <c r="B303" s="9"/>
    </row>
    <row r="304" spans="2:2"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row r="348" spans="2:2" x14ac:dyDescent="0.2">
      <c r="B348" s="9"/>
    </row>
    <row r="349" spans="2:2" x14ac:dyDescent="0.2">
      <c r="B349" s="9"/>
    </row>
    <row r="350" spans="2:2" x14ac:dyDescent="0.2">
      <c r="B350" s="9"/>
    </row>
    <row r="351" spans="2:2" x14ac:dyDescent="0.2">
      <c r="B351" s="9"/>
    </row>
    <row r="352" spans="2:2" x14ac:dyDescent="0.2">
      <c r="B352" s="9"/>
    </row>
    <row r="353" spans="2:2" x14ac:dyDescent="0.2">
      <c r="B353" s="9"/>
    </row>
    <row r="354" spans="2:2" x14ac:dyDescent="0.2">
      <c r="B354" s="9"/>
    </row>
    <row r="355" spans="2:2" x14ac:dyDescent="0.2">
      <c r="B355" s="9"/>
    </row>
    <row r="356" spans="2:2" x14ac:dyDescent="0.2">
      <c r="B356" s="9"/>
    </row>
    <row r="357" spans="2:2" x14ac:dyDescent="0.2">
      <c r="B357" s="9"/>
    </row>
    <row r="358" spans="2:2" x14ac:dyDescent="0.2">
      <c r="B358" s="9"/>
    </row>
  </sheetData>
  <sheetProtection formatCells="0" formatRows="0" insertRows="0" insertHyperlinks="0" deleteRows="0" selectLockedCells="1"/>
  <mergeCells count="52">
    <mergeCell ref="N48:P48"/>
    <mergeCell ref="N49:P49"/>
    <mergeCell ref="N50:P50"/>
    <mergeCell ref="N51:P51"/>
    <mergeCell ref="N52:P52"/>
    <mergeCell ref="N47:P47"/>
    <mergeCell ref="N34:P34"/>
    <mergeCell ref="N35:P35"/>
    <mergeCell ref="N36:P36"/>
    <mergeCell ref="N37:P37"/>
    <mergeCell ref="N38:P38"/>
    <mergeCell ref="N39:P39"/>
    <mergeCell ref="N40:P40"/>
    <mergeCell ref="N41:P41"/>
    <mergeCell ref="N42:P42"/>
    <mergeCell ref="N43:P43"/>
    <mergeCell ref="B45:P45"/>
    <mergeCell ref="N33:P33"/>
    <mergeCell ref="B17:C17"/>
    <mergeCell ref="D17:E17"/>
    <mergeCell ref="B20:P20"/>
    <mergeCell ref="J22:P22"/>
    <mergeCell ref="J23:P23"/>
    <mergeCell ref="J24:P24"/>
    <mergeCell ref="J25:P25"/>
    <mergeCell ref="J26:P26"/>
    <mergeCell ref="J27:P27"/>
    <mergeCell ref="J28:P28"/>
    <mergeCell ref="B31:P31"/>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s>
  <conditionalFormatting sqref="H34:H42 H48:H52">
    <cfRule type="cellIs" dxfId="6" priority="2" stopIfTrue="1" operator="equal">
      <formula>0</formula>
    </cfRule>
  </conditionalFormatting>
  <conditionalFormatting sqref="G34:G42 G48:G52">
    <cfRule type="cellIs" dxfId="5" priority="1" stopIfTrue="1" operator="equal">
      <formula>1</formula>
    </cfRule>
  </conditionalFormatting>
  <dataValidations count="7">
    <dataValidation type="list" allowBlank="1" showInputMessage="1" showErrorMessage="1" sqref="L65548:L65586 L48:L51 JH48:JH50 TD48:TD50 ACZ48:ACZ50 AMV48:AMV50 AWR48:AWR50 BGN48:BGN50 BQJ48:BQJ50 CAF48:CAF50 CKB48:CKB50 CTX48:CTX50 DDT48:DDT50 DNP48:DNP50 DXL48:DXL50 EHH48:EHH50 ERD48:ERD50 FAZ48:FAZ50 FKV48:FKV50 FUR48:FUR50 GEN48:GEN50 GOJ48:GOJ50 GYF48:GYF50 HIB48:HIB50 HRX48:HRX50 IBT48:IBT50 ILP48:ILP50 IVL48:IVL50 JFH48:JFH50 JPD48:JPD50 JYZ48:JYZ50 KIV48:KIV50 KSR48:KSR50 LCN48:LCN50 LMJ48:LMJ50 LWF48:LWF50 MGB48:MGB50 MPX48:MPX50 MZT48:MZT50 NJP48:NJP50 NTL48:NTL50 ODH48:ODH50 OND48:OND50 OWZ48:OWZ50 PGV48:PGV50 PQR48:PQR50 QAN48:QAN50 QKJ48:QKJ50 QUF48:QUF50 REB48:REB50 RNX48:RNX50 RXT48:RXT50 SHP48:SHP50 SRL48:SRL50 TBH48:TBH50 TLD48:TLD50 TUZ48:TUZ50 UEV48:UEV50 UOR48:UOR50 UYN48:UYN50 VIJ48:VIJ50 VSF48:VSF50 WCB48:WCB50 WLX48:WLX50 WVT48:WVT50 JH65548:JH65586 TD65548:TD65586 ACZ65548:ACZ65586 AMV65548:AMV65586 AWR65548:AWR65586 BGN65548:BGN65586 BQJ65548:BQJ65586 CAF65548:CAF65586 CKB65548:CKB65586 CTX65548:CTX65586 DDT65548:DDT65586 DNP65548:DNP65586 DXL65548:DXL65586 EHH65548:EHH65586 ERD65548:ERD65586 FAZ65548:FAZ65586 FKV65548:FKV65586 FUR65548:FUR65586 GEN65548:GEN65586 GOJ65548:GOJ65586 GYF65548:GYF65586 HIB65548:HIB65586 HRX65548:HRX65586 IBT65548:IBT65586 ILP65548:ILP65586 IVL65548:IVL65586 JFH65548:JFH65586 JPD65548:JPD65586 JYZ65548:JYZ65586 KIV65548:KIV65586 KSR65548:KSR65586 LCN65548:LCN65586 LMJ65548:LMJ65586 LWF65548:LWF65586 MGB65548:MGB65586 MPX65548:MPX65586 MZT65548:MZT65586 NJP65548:NJP65586 NTL65548:NTL65586 ODH65548:ODH65586 OND65548:OND65586 OWZ65548:OWZ65586 PGV65548:PGV65586 PQR65548:PQR65586 QAN65548:QAN65586 QKJ65548:QKJ65586 QUF65548:QUF65586 REB65548:REB65586 RNX65548:RNX65586 RXT65548:RXT65586 SHP65548:SHP65586 SRL65548:SRL65586 TBH65548:TBH65586 TLD65548:TLD65586 TUZ65548:TUZ65586 UEV65548:UEV65586 UOR65548:UOR65586 UYN65548:UYN65586 VIJ65548:VIJ65586 VSF65548:VSF65586 WCB65548:WCB65586 WLX65548:WLX65586 WVT65548:WVT65586 L131084:L131122 JH131084:JH131122 TD131084:TD131122 ACZ131084:ACZ131122 AMV131084:AMV131122 AWR131084:AWR131122 BGN131084:BGN131122 BQJ131084:BQJ131122 CAF131084:CAF131122 CKB131084:CKB131122 CTX131084:CTX131122 DDT131084:DDT131122 DNP131084:DNP131122 DXL131084:DXL131122 EHH131084:EHH131122 ERD131084:ERD131122 FAZ131084:FAZ131122 FKV131084:FKV131122 FUR131084:FUR131122 GEN131084:GEN131122 GOJ131084:GOJ131122 GYF131084:GYF131122 HIB131084:HIB131122 HRX131084:HRX131122 IBT131084:IBT131122 ILP131084:ILP131122 IVL131084:IVL131122 JFH131084:JFH131122 JPD131084:JPD131122 JYZ131084:JYZ131122 KIV131084:KIV131122 KSR131084:KSR131122 LCN131084:LCN131122 LMJ131084:LMJ131122 LWF131084:LWF131122 MGB131084:MGB131122 MPX131084:MPX131122 MZT131084:MZT131122 NJP131084:NJP131122 NTL131084:NTL131122 ODH131084:ODH131122 OND131084:OND131122 OWZ131084:OWZ131122 PGV131084:PGV131122 PQR131084:PQR131122 QAN131084:QAN131122 QKJ131084:QKJ131122 QUF131084:QUF131122 REB131084:REB131122 RNX131084:RNX131122 RXT131084:RXT131122 SHP131084:SHP131122 SRL131084:SRL131122 TBH131084:TBH131122 TLD131084:TLD131122 TUZ131084:TUZ131122 UEV131084:UEV131122 UOR131084:UOR131122 UYN131084:UYN131122 VIJ131084:VIJ131122 VSF131084:VSF131122 WCB131084:WCB131122 WLX131084:WLX131122 WVT131084:WVT131122 L196620:L196658 JH196620:JH196658 TD196620:TD196658 ACZ196620:ACZ196658 AMV196620:AMV196658 AWR196620:AWR196658 BGN196620:BGN196658 BQJ196620:BQJ196658 CAF196620:CAF196658 CKB196620:CKB196658 CTX196620:CTX196658 DDT196620:DDT196658 DNP196620:DNP196658 DXL196620:DXL196658 EHH196620:EHH196658 ERD196620:ERD196658 FAZ196620:FAZ196658 FKV196620:FKV196658 FUR196620:FUR196658 GEN196620:GEN196658 GOJ196620:GOJ196658 GYF196620:GYF196658 HIB196620:HIB196658 HRX196620:HRX196658 IBT196620:IBT196658 ILP196620:ILP196658 IVL196620:IVL196658 JFH196620:JFH196658 JPD196620:JPD196658 JYZ196620:JYZ196658 KIV196620:KIV196658 KSR196620:KSR196658 LCN196620:LCN196658 LMJ196620:LMJ196658 LWF196620:LWF196658 MGB196620:MGB196658 MPX196620:MPX196658 MZT196620:MZT196658 NJP196620:NJP196658 NTL196620:NTL196658 ODH196620:ODH196658 OND196620:OND196658 OWZ196620:OWZ196658 PGV196620:PGV196658 PQR196620:PQR196658 QAN196620:QAN196658 QKJ196620:QKJ196658 QUF196620:QUF196658 REB196620:REB196658 RNX196620:RNX196658 RXT196620:RXT196658 SHP196620:SHP196658 SRL196620:SRL196658 TBH196620:TBH196658 TLD196620:TLD196658 TUZ196620:TUZ196658 UEV196620:UEV196658 UOR196620:UOR196658 UYN196620:UYN196658 VIJ196620:VIJ196658 VSF196620:VSF196658 WCB196620:WCB196658 WLX196620:WLX196658 WVT196620:WVT196658 L262156:L262194 JH262156:JH262194 TD262156:TD262194 ACZ262156:ACZ262194 AMV262156:AMV262194 AWR262156:AWR262194 BGN262156:BGN262194 BQJ262156:BQJ262194 CAF262156:CAF262194 CKB262156:CKB262194 CTX262156:CTX262194 DDT262156:DDT262194 DNP262156:DNP262194 DXL262156:DXL262194 EHH262156:EHH262194 ERD262156:ERD262194 FAZ262156:FAZ262194 FKV262156:FKV262194 FUR262156:FUR262194 GEN262156:GEN262194 GOJ262156:GOJ262194 GYF262156:GYF262194 HIB262156:HIB262194 HRX262156:HRX262194 IBT262156:IBT262194 ILP262156:ILP262194 IVL262156:IVL262194 JFH262156:JFH262194 JPD262156:JPD262194 JYZ262156:JYZ262194 KIV262156:KIV262194 KSR262156:KSR262194 LCN262156:LCN262194 LMJ262156:LMJ262194 LWF262156:LWF262194 MGB262156:MGB262194 MPX262156:MPX262194 MZT262156:MZT262194 NJP262156:NJP262194 NTL262156:NTL262194 ODH262156:ODH262194 OND262156:OND262194 OWZ262156:OWZ262194 PGV262156:PGV262194 PQR262156:PQR262194 QAN262156:QAN262194 QKJ262156:QKJ262194 QUF262156:QUF262194 REB262156:REB262194 RNX262156:RNX262194 RXT262156:RXT262194 SHP262156:SHP262194 SRL262156:SRL262194 TBH262156:TBH262194 TLD262156:TLD262194 TUZ262156:TUZ262194 UEV262156:UEV262194 UOR262156:UOR262194 UYN262156:UYN262194 VIJ262156:VIJ262194 VSF262156:VSF262194 WCB262156:WCB262194 WLX262156:WLX262194 WVT262156:WVT262194 L327692:L327730 JH327692:JH327730 TD327692:TD327730 ACZ327692:ACZ327730 AMV327692:AMV327730 AWR327692:AWR327730 BGN327692:BGN327730 BQJ327692:BQJ327730 CAF327692:CAF327730 CKB327692:CKB327730 CTX327692:CTX327730 DDT327692:DDT327730 DNP327692:DNP327730 DXL327692:DXL327730 EHH327692:EHH327730 ERD327692:ERD327730 FAZ327692:FAZ327730 FKV327692:FKV327730 FUR327692:FUR327730 GEN327692:GEN327730 GOJ327692:GOJ327730 GYF327692:GYF327730 HIB327692:HIB327730 HRX327692:HRX327730 IBT327692:IBT327730 ILP327692:ILP327730 IVL327692:IVL327730 JFH327692:JFH327730 JPD327692:JPD327730 JYZ327692:JYZ327730 KIV327692:KIV327730 KSR327692:KSR327730 LCN327692:LCN327730 LMJ327692:LMJ327730 LWF327692:LWF327730 MGB327692:MGB327730 MPX327692:MPX327730 MZT327692:MZT327730 NJP327692:NJP327730 NTL327692:NTL327730 ODH327692:ODH327730 OND327692:OND327730 OWZ327692:OWZ327730 PGV327692:PGV327730 PQR327692:PQR327730 QAN327692:QAN327730 QKJ327692:QKJ327730 QUF327692:QUF327730 REB327692:REB327730 RNX327692:RNX327730 RXT327692:RXT327730 SHP327692:SHP327730 SRL327692:SRL327730 TBH327692:TBH327730 TLD327692:TLD327730 TUZ327692:TUZ327730 UEV327692:UEV327730 UOR327692:UOR327730 UYN327692:UYN327730 VIJ327692:VIJ327730 VSF327692:VSF327730 WCB327692:WCB327730 WLX327692:WLX327730 WVT327692:WVT327730 L393228:L393266 JH393228:JH393266 TD393228:TD393266 ACZ393228:ACZ393266 AMV393228:AMV393266 AWR393228:AWR393266 BGN393228:BGN393266 BQJ393228:BQJ393266 CAF393228:CAF393266 CKB393228:CKB393266 CTX393228:CTX393266 DDT393228:DDT393266 DNP393228:DNP393266 DXL393228:DXL393266 EHH393228:EHH393266 ERD393228:ERD393266 FAZ393228:FAZ393266 FKV393228:FKV393266 FUR393228:FUR393266 GEN393228:GEN393266 GOJ393228:GOJ393266 GYF393228:GYF393266 HIB393228:HIB393266 HRX393228:HRX393266 IBT393228:IBT393266 ILP393228:ILP393266 IVL393228:IVL393266 JFH393228:JFH393266 JPD393228:JPD393266 JYZ393228:JYZ393266 KIV393228:KIV393266 KSR393228:KSR393266 LCN393228:LCN393266 LMJ393228:LMJ393266 LWF393228:LWF393266 MGB393228:MGB393266 MPX393228:MPX393266 MZT393228:MZT393266 NJP393228:NJP393266 NTL393228:NTL393266 ODH393228:ODH393266 OND393228:OND393266 OWZ393228:OWZ393266 PGV393228:PGV393266 PQR393228:PQR393266 QAN393228:QAN393266 QKJ393228:QKJ393266 QUF393228:QUF393266 REB393228:REB393266 RNX393228:RNX393266 RXT393228:RXT393266 SHP393228:SHP393266 SRL393228:SRL393266 TBH393228:TBH393266 TLD393228:TLD393266 TUZ393228:TUZ393266 UEV393228:UEV393266 UOR393228:UOR393266 UYN393228:UYN393266 VIJ393228:VIJ393266 VSF393228:VSF393266 WCB393228:WCB393266 WLX393228:WLX393266 WVT393228:WVT393266 L458764:L458802 JH458764:JH458802 TD458764:TD458802 ACZ458764:ACZ458802 AMV458764:AMV458802 AWR458764:AWR458802 BGN458764:BGN458802 BQJ458764:BQJ458802 CAF458764:CAF458802 CKB458764:CKB458802 CTX458764:CTX458802 DDT458764:DDT458802 DNP458764:DNP458802 DXL458764:DXL458802 EHH458764:EHH458802 ERD458764:ERD458802 FAZ458764:FAZ458802 FKV458764:FKV458802 FUR458764:FUR458802 GEN458764:GEN458802 GOJ458764:GOJ458802 GYF458764:GYF458802 HIB458764:HIB458802 HRX458764:HRX458802 IBT458764:IBT458802 ILP458764:ILP458802 IVL458764:IVL458802 JFH458764:JFH458802 JPD458764:JPD458802 JYZ458764:JYZ458802 KIV458764:KIV458802 KSR458764:KSR458802 LCN458764:LCN458802 LMJ458764:LMJ458802 LWF458764:LWF458802 MGB458764:MGB458802 MPX458764:MPX458802 MZT458764:MZT458802 NJP458764:NJP458802 NTL458764:NTL458802 ODH458764:ODH458802 OND458764:OND458802 OWZ458764:OWZ458802 PGV458764:PGV458802 PQR458764:PQR458802 QAN458764:QAN458802 QKJ458764:QKJ458802 QUF458764:QUF458802 REB458764:REB458802 RNX458764:RNX458802 RXT458764:RXT458802 SHP458764:SHP458802 SRL458764:SRL458802 TBH458764:TBH458802 TLD458764:TLD458802 TUZ458764:TUZ458802 UEV458764:UEV458802 UOR458764:UOR458802 UYN458764:UYN458802 VIJ458764:VIJ458802 VSF458764:VSF458802 WCB458764:WCB458802 WLX458764:WLX458802 WVT458764:WVT458802 L524300:L524338 JH524300:JH524338 TD524300:TD524338 ACZ524300:ACZ524338 AMV524300:AMV524338 AWR524300:AWR524338 BGN524300:BGN524338 BQJ524300:BQJ524338 CAF524300:CAF524338 CKB524300:CKB524338 CTX524300:CTX524338 DDT524300:DDT524338 DNP524300:DNP524338 DXL524300:DXL524338 EHH524300:EHH524338 ERD524300:ERD524338 FAZ524300:FAZ524338 FKV524300:FKV524338 FUR524300:FUR524338 GEN524300:GEN524338 GOJ524300:GOJ524338 GYF524300:GYF524338 HIB524300:HIB524338 HRX524300:HRX524338 IBT524300:IBT524338 ILP524300:ILP524338 IVL524300:IVL524338 JFH524300:JFH524338 JPD524300:JPD524338 JYZ524300:JYZ524338 KIV524300:KIV524338 KSR524300:KSR524338 LCN524300:LCN524338 LMJ524300:LMJ524338 LWF524300:LWF524338 MGB524300:MGB524338 MPX524300:MPX524338 MZT524300:MZT524338 NJP524300:NJP524338 NTL524300:NTL524338 ODH524300:ODH524338 OND524300:OND524338 OWZ524300:OWZ524338 PGV524300:PGV524338 PQR524300:PQR524338 QAN524300:QAN524338 QKJ524300:QKJ524338 QUF524300:QUF524338 REB524300:REB524338 RNX524300:RNX524338 RXT524300:RXT524338 SHP524300:SHP524338 SRL524300:SRL524338 TBH524300:TBH524338 TLD524300:TLD524338 TUZ524300:TUZ524338 UEV524300:UEV524338 UOR524300:UOR524338 UYN524300:UYN524338 VIJ524300:VIJ524338 VSF524300:VSF524338 WCB524300:WCB524338 WLX524300:WLX524338 WVT524300:WVT524338 L589836:L589874 JH589836:JH589874 TD589836:TD589874 ACZ589836:ACZ589874 AMV589836:AMV589874 AWR589836:AWR589874 BGN589836:BGN589874 BQJ589836:BQJ589874 CAF589836:CAF589874 CKB589836:CKB589874 CTX589836:CTX589874 DDT589836:DDT589874 DNP589836:DNP589874 DXL589836:DXL589874 EHH589836:EHH589874 ERD589836:ERD589874 FAZ589836:FAZ589874 FKV589836:FKV589874 FUR589836:FUR589874 GEN589836:GEN589874 GOJ589836:GOJ589874 GYF589836:GYF589874 HIB589836:HIB589874 HRX589836:HRX589874 IBT589836:IBT589874 ILP589836:ILP589874 IVL589836:IVL589874 JFH589836:JFH589874 JPD589836:JPD589874 JYZ589836:JYZ589874 KIV589836:KIV589874 KSR589836:KSR589874 LCN589836:LCN589874 LMJ589836:LMJ589874 LWF589836:LWF589874 MGB589836:MGB589874 MPX589836:MPX589874 MZT589836:MZT589874 NJP589836:NJP589874 NTL589836:NTL589874 ODH589836:ODH589874 OND589836:OND589874 OWZ589836:OWZ589874 PGV589836:PGV589874 PQR589836:PQR589874 QAN589836:QAN589874 QKJ589836:QKJ589874 QUF589836:QUF589874 REB589836:REB589874 RNX589836:RNX589874 RXT589836:RXT589874 SHP589836:SHP589874 SRL589836:SRL589874 TBH589836:TBH589874 TLD589836:TLD589874 TUZ589836:TUZ589874 UEV589836:UEV589874 UOR589836:UOR589874 UYN589836:UYN589874 VIJ589836:VIJ589874 VSF589836:VSF589874 WCB589836:WCB589874 WLX589836:WLX589874 WVT589836:WVT589874 L655372:L655410 JH655372:JH655410 TD655372:TD655410 ACZ655372:ACZ655410 AMV655372:AMV655410 AWR655372:AWR655410 BGN655372:BGN655410 BQJ655372:BQJ655410 CAF655372:CAF655410 CKB655372:CKB655410 CTX655372:CTX655410 DDT655372:DDT655410 DNP655372:DNP655410 DXL655372:DXL655410 EHH655372:EHH655410 ERD655372:ERD655410 FAZ655372:FAZ655410 FKV655372:FKV655410 FUR655372:FUR655410 GEN655372:GEN655410 GOJ655372:GOJ655410 GYF655372:GYF655410 HIB655372:HIB655410 HRX655372:HRX655410 IBT655372:IBT655410 ILP655372:ILP655410 IVL655372:IVL655410 JFH655372:JFH655410 JPD655372:JPD655410 JYZ655372:JYZ655410 KIV655372:KIV655410 KSR655372:KSR655410 LCN655372:LCN655410 LMJ655372:LMJ655410 LWF655372:LWF655410 MGB655372:MGB655410 MPX655372:MPX655410 MZT655372:MZT655410 NJP655372:NJP655410 NTL655372:NTL655410 ODH655372:ODH655410 OND655372:OND655410 OWZ655372:OWZ655410 PGV655372:PGV655410 PQR655372:PQR655410 QAN655372:QAN655410 QKJ655372:QKJ655410 QUF655372:QUF655410 REB655372:REB655410 RNX655372:RNX655410 RXT655372:RXT655410 SHP655372:SHP655410 SRL655372:SRL655410 TBH655372:TBH655410 TLD655372:TLD655410 TUZ655372:TUZ655410 UEV655372:UEV655410 UOR655372:UOR655410 UYN655372:UYN655410 VIJ655372:VIJ655410 VSF655372:VSF655410 WCB655372:WCB655410 WLX655372:WLX655410 WVT655372:WVT655410 L720908:L720946 JH720908:JH720946 TD720908:TD720946 ACZ720908:ACZ720946 AMV720908:AMV720946 AWR720908:AWR720946 BGN720908:BGN720946 BQJ720908:BQJ720946 CAF720908:CAF720946 CKB720908:CKB720946 CTX720908:CTX720946 DDT720908:DDT720946 DNP720908:DNP720946 DXL720908:DXL720946 EHH720908:EHH720946 ERD720908:ERD720946 FAZ720908:FAZ720946 FKV720908:FKV720946 FUR720908:FUR720946 GEN720908:GEN720946 GOJ720908:GOJ720946 GYF720908:GYF720946 HIB720908:HIB720946 HRX720908:HRX720946 IBT720908:IBT720946 ILP720908:ILP720946 IVL720908:IVL720946 JFH720908:JFH720946 JPD720908:JPD720946 JYZ720908:JYZ720946 KIV720908:KIV720946 KSR720908:KSR720946 LCN720908:LCN720946 LMJ720908:LMJ720946 LWF720908:LWF720946 MGB720908:MGB720946 MPX720908:MPX720946 MZT720908:MZT720946 NJP720908:NJP720946 NTL720908:NTL720946 ODH720908:ODH720946 OND720908:OND720946 OWZ720908:OWZ720946 PGV720908:PGV720946 PQR720908:PQR720946 QAN720908:QAN720946 QKJ720908:QKJ720946 QUF720908:QUF720946 REB720908:REB720946 RNX720908:RNX720946 RXT720908:RXT720946 SHP720908:SHP720946 SRL720908:SRL720946 TBH720908:TBH720946 TLD720908:TLD720946 TUZ720908:TUZ720946 UEV720908:UEV720946 UOR720908:UOR720946 UYN720908:UYN720946 VIJ720908:VIJ720946 VSF720908:VSF720946 WCB720908:WCB720946 WLX720908:WLX720946 WVT720908:WVT720946 L786444:L786482 JH786444:JH786482 TD786444:TD786482 ACZ786444:ACZ786482 AMV786444:AMV786482 AWR786444:AWR786482 BGN786444:BGN786482 BQJ786444:BQJ786482 CAF786444:CAF786482 CKB786444:CKB786482 CTX786444:CTX786482 DDT786444:DDT786482 DNP786444:DNP786482 DXL786444:DXL786482 EHH786444:EHH786482 ERD786444:ERD786482 FAZ786444:FAZ786482 FKV786444:FKV786482 FUR786444:FUR786482 GEN786444:GEN786482 GOJ786444:GOJ786482 GYF786444:GYF786482 HIB786444:HIB786482 HRX786444:HRX786482 IBT786444:IBT786482 ILP786444:ILP786482 IVL786444:IVL786482 JFH786444:JFH786482 JPD786444:JPD786482 JYZ786444:JYZ786482 KIV786444:KIV786482 KSR786444:KSR786482 LCN786444:LCN786482 LMJ786444:LMJ786482 LWF786444:LWF786482 MGB786444:MGB786482 MPX786444:MPX786482 MZT786444:MZT786482 NJP786444:NJP786482 NTL786444:NTL786482 ODH786444:ODH786482 OND786444:OND786482 OWZ786444:OWZ786482 PGV786444:PGV786482 PQR786444:PQR786482 QAN786444:QAN786482 QKJ786444:QKJ786482 QUF786444:QUF786482 REB786444:REB786482 RNX786444:RNX786482 RXT786444:RXT786482 SHP786444:SHP786482 SRL786444:SRL786482 TBH786444:TBH786482 TLD786444:TLD786482 TUZ786444:TUZ786482 UEV786444:UEV786482 UOR786444:UOR786482 UYN786444:UYN786482 VIJ786444:VIJ786482 VSF786444:VSF786482 WCB786444:WCB786482 WLX786444:WLX786482 WVT786444:WVT786482 L851980:L852018 JH851980:JH852018 TD851980:TD852018 ACZ851980:ACZ852018 AMV851980:AMV852018 AWR851980:AWR852018 BGN851980:BGN852018 BQJ851980:BQJ852018 CAF851980:CAF852018 CKB851980:CKB852018 CTX851980:CTX852018 DDT851980:DDT852018 DNP851980:DNP852018 DXL851980:DXL852018 EHH851980:EHH852018 ERD851980:ERD852018 FAZ851980:FAZ852018 FKV851980:FKV852018 FUR851980:FUR852018 GEN851980:GEN852018 GOJ851980:GOJ852018 GYF851980:GYF852018 HIB851980:HIB852018 HRX851980:HRX852018 IBT851980:IBT852018 ILP851980:ILP852018 IVL851980:IVL852018 JFH851980:JFH852018 JPD851980:JPD852018 JYZ851980:JYZ852018 KIV851980:KIV852018 KSR851980:KSR852018 LCN851980:LCN852018 LMJ851980:LMJ852018 LWF851980:LWF852018 MGB851980:MGB852018 MPX851980:MPX852018 MZT851980:MZT852018 NJP851980:NJP852018 NTL851980:NTL852018 ODH851980:ODH852018 OND851980:OND852018 OWZ851980:OWZ852018 PGV851980:PGV852018 PQR851980:PQR852018 QAN851980:QAN852018 QKJ851980:QKJ852018 QUF851980:QUF852018 REB851980:REB852018 RNX851980:RNX852018 RXT851980:RXT852018 SHP851980:SHP852018 SRL851980:SRL852018 TBH851980:TBH852018 TLD851980:TLD852018 TUZ851980:TUZ852018 UEV851980:UEV852018 UOR851980:UOR852018 UYN851980:UYN852018 VIJ851980:VIJ852018 VSF851980:VSF852018 WCB851980:WCB852018 WLX851980:WLX852018 WVT851980:WVT852018 L917516:L917554 JH917516:JH917554 TD917516:TD917554 ACZ917516:ACZ917554 AMV917516:AMV917554 AWR917516:AWR917554 BGN917516:BGN917554 BQJ917516:BQJ917554 CAF917516:CAF917554 CKB917516:CKB917554 CTX917516:CTX917554 DDT917516:DDT917554 DNP917516:DNP917554 DXL917516:DXL917554 EHH917516:EHH917554 ERD917516:ERD917554 FAZ917516:FAZ917554 FKV917516:FKV917554 FUR917516:FUR917554 GEN917516:GEN917554 GOJ917516:GOJ917554 GYF917516:GYF917554 HIB917516:HIB917554 HRX917516:HRX917554 IBT917516:IBT917554 ILP917516:ILP917554 IVL917516:IVL917554 JFH917516:JFH917554 JPD917516:JPD917554 JYZ917516:JYZ917554 KIV917516:KIV917554 KSR917516:KSR917554 LCN917516:LCN917554 LMJ917516:LMJ917554 LWF917516:LWF917554 MGB917516:MGB917554 MPX917516:MPX917554 MZT917516:MZT917554 NJP917516:NJP917554 NTL917516:NTL917554 ODH917516:ODH917554 OND917516:OND917554 OWZ917516:OWZ917554 PGV917516:PGV917554 PQR917516:PQR917554 QAN917516:QAN917554 QKJ917516:QKJ917554 QUF917516:QUF917554 REB917516:REB917554 RNX917516:RNX917554 RXT917516:RXT917554 SHP917516:SHP917554 SRL917516:SRL917554 TBH917516:TBH917554 TLD917516:TLD917554 TUZ917516:TUZ917554 UEV917516:UEV917554 UOR917516:UOR917554 UYN917516:UYN917554 VIJ917516:VIJ917554 VSF917516:VSF917554 WCB917516:WCB917554 WLX917516:WLX917554 WVT917516:WVT917554 L983052:L983090 JH983052:JH983090 TD983052:TD983090 ACZ983052:ACZ983090 AMV983052:AMV983090 AWR983052:AWR983090 BGN983052:BGN983090 BQJ983052:BQJ983090 CAF983052:CAF983090 CKB983052:CKB983090 CTX983052:CTX983090 DDT983052:DDT983090 DNP983052:DNP983090 DXL983052:DXL983090 EHH983052:EHH983090 ERD983052:ERD983090 FAZ983052:FAZ983090 FKV983052:FKV983090 FUR983052:FUR983090 GEN983052:GEN983090 GOJ983052:GOJ983090 GYF983052:GYF983090 HIB983052:HIB983090 HRX983052:HRX983090 IBT983052:IBT983090 ILP983052:ILP983090 IVL983052:IVL983090 JFH983052:JFH983090 JPD983052:JPD983090 JYZ983052:JYZ983090 KIV983052:KIV983090 KSR983052:KSR983090 LCN983052:LCN983090 LMJ983052:LMJ983090 LWF983052:LWF983090 MGB983052:MGB983090 MPX983052:MPX983090 MZT983052:MZT983090 NJP983052:NJP983090 NTL983052:NTL983090 ODH983052:ODH983090 OND983052:OND983090 OWZ983052:OWZ983090 PGV983052:PGV983090 PQR983052:PQR983090 QAN983052:QAN983090 QKJ983052:QKJ983090 QUF983052:QUF983090 REB983052:REB983090 RNX983052:RNX983090 RXT983052:RXT983090 SHP983052:SHP983090 SRL983052:SRL983090 TBH983052:TBH983090 TLD983052:TLD983090 TUZ983052:TUZ983090 UEV983052:UEV983090 UOR983052:UOR983090 UYN983052:UYN983090 VIJ983052:VIJ983090 VSF983052:VSF983090 WCB983052:WCB983090 WLX983052:WLX983090 WVT983052:WVT983090 L34:L42 JH34:JH41 TD34:TD41 ACZ34:ACZ41 AMV34:AMV41 AWR34:AWR41 BGN34:BGN41 BQJ34:BQJ41 CAF34:CAF41 CKB34:CKB41 CTX34:CTX41 DDT34:DDT41 DNP34:DNP41 DXL34:DXL41 EHH34:EHH41 ERD34:ERD41 FAZ34:FAZ41 FKV34:FKV41 FUR34:FUR41 GEN34:GEN41 GOJ34:GOJ41 GYF34:GYF41 HIB34:HIB41 HRX34:HRX41 IBT34:IBT41 ILP34:ILP41 IVL34:IVL41 JFH34:JFH41 JPD34:JPD41 JYZ34:JYZ41 KIV34:KIV41 KSR34:KSR41 LCN34:LCN41 LMJ34:LMJ41 LWF34:LWF41 MGB34:MGB41 MPX34:MPX41 MZT34:MZT41 NJP34:NJP41 NTL34:NTL41 ODH34:ODH41 OND34:OND41 OWZ34:OWZ41 PGV34:PGV41 PQR34:PQR41 QAN34:QAN41 QKJ34:QKJ41 QUF34:QUF41 REB34:REB41 RNX34:RNX41 RXT34:RXT41 SHP34:SHP41 SRL34:SRL41 TBH34:TBH41 TLD34:TLD41 TUZ34:TUZ41 UEV34:UEV41 UOR34:UOR41 UYN34:UYN41 VIJ34:VIJ41 VSF34:VSF41 WCB34:WCB41 WLX34:WLX41 WVT34:WVT41 L65534:L65541 JH65534:JH65541 TD65534:TD65541 ACZ65534:ACZ65541 AMV65534:AMV65541 AWR65534:AWR65541 BGN65534:BGN65541 BQJ65534:BQJ65541 CAF65534:CAF65541 CKB65534:CKB65541 CTX65534:CTX65541 DDT65534:DDT65541 DNP65534:DNP65541 DXL65534:DXL65541 EHH65534:EHH65541 ERD65534:ERD65541 FAZ65534:FAZ65541 FKV65534:FKV65541 FUR65534:FUR65541 GEN65534:GEN65541 GOJ65534:GOJ65541 GYF65534:GYF65541 HIB65534:HIB65541 HRX65534:HRX65541 IBT65534:IBT65541 ILP65534:ILP65541 IVL65534:IVL65541 JFH65534:JFH65541 JPD65534:JPD65541 JYZ65534:JYZ65541 KIV65534:KIV65541 KSR65534:KSR65541 LCN65534:LCN65541 LMJ65534:LMJ65541 LWF65534:LWF65541 MGB65534:MGB65541 MPX65534:MPX65541 MZT65534:MZT65541 NJP65534:NJP65541 NTL65534:NTL65541 ODH65534:ODH65541 OND65534:OND65541 OWZ65534:OWZ65541 PGV65534:PGV65541 PQR65534:PQR65541 QAN65534:QAN65541 QKJ65534:QKJ65541 QUF65534:QUF65541 REB65534:REB65541 RNX65534:RNX65541 RXT65534:RXT65541 SHP65534:SHP65541 SRL65534:SRL65541 TBH65534:TBH65541 TLD65534:TLD65541 TUZ65534:TUZ65541 UEV65534:UEV65541 UOR65534:UOR65541 UYN65534:UYN65541 VIJ65534:VIJ65541 VSF65534:VSF65541 WCB65534:WCB65541 WLX65534:WLX65541 WVT65534:WVT65541 L131070:L131077 JH131070:JH131077 TD131070:TD131077 ACZ131070:ACZ131077 AMV131070:AMV131077 AWR131070:AWR131077 BGN131070:BGN131077 BQJ131070:BQJ131077 CAF131070:CAF131077 CKB131070:CKB131077 CTX131070:CTX131077 DDT131070:DDT131077 DNP131070:DNP131077 DXL131070:DXL131077 EHH131070:EHH131077 ERD131070:ERD131077 FAZ131070:FAZ131077 FKV131070:FKV131077 FUR131070:FUR131077 GEN131070:GEN131077 GOJ131070:GOJ131077 GYF131070:GYF131077 HIB131070:HIB131077 HRX131070:HRX131077 IBT131070:IBT131077 ILP131070:ILP131077 IVL131070:IVL131077 JFH131070:JFH131077 JPD131070:JPD131077 JYZ131070:JYZ131077 KIV131070:KIV131077 KSR131070:KSR131077 LCN131070:LCN131077 LMJ131070:LMJ131077 LWF131070:LWF131077 MGB131070:MGB131077 MPX131070:MPX131077 MZT131070:MZT131077 NJP131070:NJP131077 NTL131070:NTL131077 ODH131070:ODH131077 OND131070:OND131077 OWZ131070:OWZ131077 PGV131070:PGV131077 PQR131070:PQR131077 QAN131070:QAN131077 QKJ131070:QKJ131077 QUF131070:QUF131077 REB131070:REB131077 RNX131070:RNX131077 RXT131070:RXT131077 SHP131070:SHP131077 SRL131070:SRL131077 TBH131070:TBH131077 TLD131070:TLD131077 TUZ131070:TUZ131077 UEV131070:UEV131077 UOR131070:UOR131077 UYN131070:UYN131077 VIJ131070:VIJ131077 VSF131070:VSF131077 WCB131070:WCB131077 WLX131070:WLX131077 WVT131070:WVT131077 L196606:L196613 JH196606:JH196613 TD196606:TD196613 ACZ196606:ACZ196613 AMV196606:AMV196613 AWR196606:AWR196613 BGN196606:BGN196613 BQJ196606:BQJ196613 CAF196606:CAF196613 CKB196606:CKB196613 CTX196606:CTX196613 DDT196606:DDT196613 DNP196606:DNP196613 DXL196606:DXL196613 EHH196606:EHH196613 ERD196606:ERD196613 FAZ196606:FAZ196613 FKV196606:FKV196613 FUR196606:FUR196613 GEN196606:GEN196613 GOJ196606:GOJ196613 GYF196606:GYF196613 HIB196606:HIB196613 HRX196606:HRX196613 IBT196606:IBT196613 ILP196606:ILP196613 IVL196606:IVL196613 JFH196606:JFH196613 JPD196606:JPD196613 JYZ196606:JYZ196613 KIV196606:KIV196613 KSR196606:KSR196613 LCN196606:LCN196613 LMJ196606:LMJ196613 LWF196606:LWF196613 MGB196606:MGB196613 MPX196606:MPX196613 MZT196606:MZT196613 NJP196606:NJP196613 NTL196606:NTL196613 ODH196606:ODH196613 OND196606:OND196613 OWZ196606:OWZ196613 PGV196606:PGV196613 PQR196606:PQR196613 QAN196606:QAN196613 QKJ196606:QKJ196613 QUF196606:QUF196613 REB196606:REB196613 RNX196606:RNX196613 RXT196606:RXT196613 SHP196606:SHP196613 SRL196606:SRL196613 TBH196606:TBH196613 TLD196606:TLD196613 TUZ196606:TUZ196613 UEV196606:UEV196613 UOR196606:UOR196613 UYN196606:UYN196613 VIJ196606:VIJ196613 VSF196606:VSF196613 WCB196606:WCB196613 WLX196606:WLX196613 WVT196606:WVT196613 L262142:L262149 JH262142:JH262149 TD262142:TD262149 ACZ262142:ACZ262149 AMV262142:AMV262149 AWR262142:AWR262149 BGN262142:BGN262149 BQJ262142:BQJ262149 CAF262142:CAF262149 CKB262142:CKB262149 CTX262142:CTX262149 DDT262142:DDT262149 DNP262142:DNP262149 DXL262142:DXL262149 EHH262142:EHH262149 ERD262142:ERD262149 FAZ262142:FAZ262149 FKV262142:FKV262149 FUR262142:FUR262149 GEN262142:GEN262149 GOJ262142:GOJ262149 GYF262142:GYF262149 HIB262142:HIB262149 HRX262142:HRX262149 IBT262142:IBT262149 ILP262142:ILP262149 IVL262142:IVL262149 JFH262142:JFH262149 JPD262142:JPD262149 JYZ262142:JYZ262149 KIV262142:KIV262149 KSR262142:KSR262149 LCN262142:LCN262149 LMJ262142:LMJ262149 LWF262142:LWF262149 MGB262142:MGB262149 MPX262142:MPX262149 MZT262142:MZT262149 NJP262142:NJP262149 NTL262142:NTL262149 ODH262142:ODH262149 OND262142:OND262149 OWZ262142:OWZ262149 PGV262142:PGV262149 PQR262142:PQR262149 QAN262142:QAN262149 QKJ262142:QKJ262149 QUF262142:QUF262149 REB262142:REB262149 RNX262142:RNX262149 RXT262142:RXT262149 SHP262142:SHP262149 SRL262142:SRL262149 TBH262142:TBH262149 TLD262142:TLD262149 TUZ262142:TUZ262149 UEV262142:UEV262149 UOR262142:UOR262149 UYN262142:UYN262149 VIJ262142:VIJ262149 VSF262142:VSF262149 WCB262142:WCB262149 WLX262142:WLX262149 WVT262142:WVT262149 L327678:L327685 JH327678:JH327685 TD327678:TD327685 ACZ327678:ACZ327685 AMV327678:AMV327685 AWR327678:AWR327685 BGN327678:BGN327685 BQJ327678:BQJ327685 CAF327678:CAF327685 CKB327678:CKB327685 CTX327678:CTX327685 DDT327678:DDT327685 DNP327678:DNP327685 DXL327678:DXL327685 EHH327678:EHH327685 ERD327678:ERD327685 FAZ327678:FAZ327685 FKV327678:FKV327685 FUR327678:FUR327685 GEN327678:GEN327685 GOJ327678:GOJ327685 GYF327678:GYF327685 HIB327678:HIB327685 HRX327678:HRX327685 IBT327678:IBT327685 ILP327678:ILP327685 IVL327678:IVL327685 JFH327678:JFH327685 JPD327678:JPD327685 JYZ327678:JYZ327685 KIV327678:KIV327685 KSR327678:KSR327685 LCN327678:LCN327685 LMJ327678:LMJ327685 LWF327678:LWF327685 MGB327678:MGB327685 MPX327678:MPX327685 MZT327678:MZT327685 NJP327678:NJP327685 NTL327678:NTL327685 ODH327678:ODH327685 OND327678:OND327685 OWZ327678:OWZ327685 PGV327678:PGV327685 PQR327678:PQR327685 QAN327678:QAN327685 QKJ327678:QKJ327685 QUF327678:QUF327685 REB327678:REB327685 RNX327678:RNX327685 RXT327678:RXT327685 SHP327678:SHP327685 SRL327678:SRL327685 TBH327678:TBH327685 TLD327678:TLD327685 TUZ327678:TUZ327685 UEV327678:UEV327685 UOR327678:UOR327685 UYN327678:UYN327685 VIJ327678:VIJ327685 VSF327678:VSF327685 WCB327678:WCB327685 WLX327678:WLX327685 WVT327678:WVT327685 L393214:L393221 JH393214:JH393221 TD393214:TD393221 ACZ393214:ACZ393221 AMV393214:AMV393221 AWR393214:AWR393221 BGN393214:BGN393221 BQJ393214:BQJ393221 CAF393214:CAF393221 CKB393214:CKB393221 CTX393214:CTX393221 DDT393214:DDT393221 DNP393214:DNP393221 DXL393214:DXL393221 EHH393214:EHH393221 ERD393214:ERD393221 FAZ393214:FAZ393221 FKV393214:FKV393221 FUR393214:FUR393221 GEN393214:GEN393221 GOJ393214:GOJ393221 GYF393214:GYF393221 HIB393214:HIB393221 HRX393214:HRX393221 IBT393214:IBT393221 ILP393214:ILP393221 IVL393214:IVL393221 JFH393214:JFH393221 JPD393214:JPD393221 JYZ393214:JYZ393221 KIV393214:KIV393221 KSR393214:KSR393221 LCN393214:LCN393221 LMJ393214:LMJ393221 LWF393214:LWF393221 MGB393214:MGB393221 MPX393214:MPX393221 MZT393214:MZT393221 NJP393214:NJP393221 NTL393214:NTL393221 ODH393214:ODH393221 OND393214:OND393221 OWZ393214:OWZ393221 PGV393214:PGV393221 PQR393214:PQR393221 QAN393214:QAN393221 QKJ393214:QKJ393221 QUF393214:QUF393221 REB393214:REB393221 RNX393214:RNX393221 RXT393214:RXT393221 SHP393214:SHP393221 SRL393214:SRL393221 TBH393214:TBH393221 TLD393214:TLD393221 TUZ393214:TUZ393221 UEV393214:UEV393221 UOR393214:UOR393221 UYN393214:UYN393221 VIJ393214:VIJ393221 VSF393214:VSF393221 WCB393214:WCB393221 WLX393214:WLX393221 WVT393214:WVT393221 L458750:L458757 JH458750:JH458757 TD458750:TD458757 ACZ458750:ACZ458757 AMV458750:AMV458757 AWR458750:AWR458757 BGN458750:BGN458757 BQJ458750:BQJ458757 CAF458750:CAF458757 CKB458750:CKB458757 CTX458750:CTX458757 DDT458750:DDT458757 DNP458750:DNP458757 DXL458750:DXL458757 EHH458750:EHH458757 ERD458750:ERD458757 FAZ458750:FAZ458757 FKV458750:FKV458757 FUR458750:FUR458757 GEN458750:GEN458757 GOJ458750:GOJ458757 GYF458750:GYF458757 HIB458750:HIB458757 HRX458750:HRX458757 IBT458750:IBT458757 ILP458750:ILP458757 IVL458750:IVL458757 JFH458750:JFH458757 JPD458750:JPD458757 JYZ458750:JYZ458757 KIV458750:KIV458757 KSR458750:KSR458757 LCN458750:LCN458757 LMJ458750:LMJ458757 LWF458750:LWF458757 MGB458750:MGB458757 MPX458750:MPX458757 MZT458750:MZT458757 NJP458750:NJP458757 NTL458750:NTL458757 ODH458750:ODH458757 OND458750:OND458757 OWZ458750:OWZ458757 PGV458750:PGV458757 PQR458750:PQR458757 QAN458750:QAN458757 QKJ458750:QKJ458757 QUF458750:QUF458757 REB458750:REB458757 RNX458750:RNX458757 RXT458750:RXT458757 SHP458750:SHP458757 SRL458750:SRL458757 TBH458750:TBH458757 TLD458750:TLD458757 TUZ458750:TUZ458757 UEV458750:UEV458757 UOR458750:UOR458757 UYN458750:UYN458757 VIJ458750:VIJ458757 VSF458750:VSF458757 WCB458750:WCB458757 WLX458750:WLX458757 WVT458750:WVT458757 L524286:L524293 JH524286:JH524293 TD524286:TD524293 ACZ524286:ACZ524293 AMV524286:AMV524293 AWR524286:AWR524293 BGN524286:BGN524293 BQJ524286:BQJ524293 CAF524286:CAF524293 CKB524286:CKB524293 CTX524286:CTX524293 DDT524286:DDT524293 DNP524286:DNP524293 DXL524286:DXL524293 EHH524286:EHH524293 ERD524286:ERD524293 FAZ524286:FAZ524293 FKV524286:FKV524293 FUR524286:FUR524293 GEN524286:GEN524293 GOJ524286:GOJ524293 GYF524286:GYF524293 HIB524286:HIB524293 HRX524286:HRX524293 IBT524286:IBT524293 ILP524286:ILP524293 IVL524286:IVL524293 JFH524286:JFH524293 JPD524286:JPD524293 JYZ524286:JYZ524293 KIV524286:KIV524293 KSR524286:KSR524293 LCN524286:LCN524293 LMJ524286:LMJ524293 LWF524286:LWF524293 MGB524286:MGB524293 MPX524286:MPX524293 MZT524286:MZT524293 NJP524286:NJP524293 NTL524286:NTL524293 ODH524286:ODH524293 OND524286:OND524293 OWZ524286:OWZ524293 PGV524286:PGV524293 PQR524286:PQR524293 QAN524286:QAN524293 QKJ524286:QKJ524293 QUF524286:QUF524293 REB524286:REB524293 RNX524286:RNX524293 RXT524286:RXT524293 SHP524286:SHP524293 SRL524286:SRL524293 TBH524286:TBH524293 TLD524286:TLD524293 TUZ524286:TUZ524293 UEV524286:UEV524293 UOR524286:UOR524293 UYN524286:UYN524293 VIJ524286:VIJ524293 VSF524286:VSF524293 WCB524286:WCB524293 WLX524286:WLX524293 WVT524286:WVT524293 L589822:L589829 JH589822:JH589829 TD589822:TD589829 ACZ589822:ACZ589829 AMV589822:AMV589829 AWR589822:AWR589829 BGN589822:BGN589829 BQJ589822:BQJ589829 CAF589822:CAF589829 CKB589822:CKB589829 CTX589822:CTX589829 DDT589822:DDT589829 DNP589822:DNP589829 DXL589822:DXL589829 EHH589822:EHH589829 ERD589822:ERD589829 FAZ589822:FAZ589829 FKV589822:FKV589829 FUR589822:FUR589829 GEN589822:GEN589829 GOJ589822:GOJ589829 GYF589822:GYF589829 HIB589822:HIB589829 HRX589822:HRX589829 IBT589822:IBT589829 ILP589822:ILP589829 IVL589822:IVL589829 JFH589822:JFH589829 JPD589822:JPD589829 JYZ589822:JYZ589829 KIV589822:KIV589829 KSR589822:KSR589829 LCN589822:LCN589829 LMJ589822:LMJ589829 LWF589822:LWF589829 MGB589822:MGB589829 MPX589822:MPX589829 MZT589822:MZT589829 NJP589822:NJP589829 NTL589822:NTL589829 ODH589822:ODH589829 OND589822:OND589829 OWZ589822:OWZ589829 PGV589822:PGV589829 PQR589822:PQR589829 QAN589822:QAN589829 QKJ589822:QKJ589829 QUF589822:QUF589829 REB589822:REB589829 RNX589822:RNX589829 RXT589822:RXT589829 SHP589822:SHP589829 SRL589822:SRL589829 TBH589822:TBH589829 TLD589822:TLD589829 TUZ589822:TUZ589829 UEV589822:UEV589829 UOR589822:UOR589829 UYN589822:UYN589829 VIJ589822:VIJ589829 VSF589822:VSF589829 WCB589822:WCB589829 WLX589822:WLX589829 WVT589822:WVT589829 L655358:L655365 JH655358:JH655365 TD655358:TD655365 ACZ655358:ACZ655365 AMV655358:AMV655365 AWR655358:AWR655365 BGN655358:BGN655365 BQJ655358:BQJ655365 CAF655358:CAF655365 CKB655358:CKB655365 CTX655358:CTX655365 DDT655358:DDT655365 DNP655358:DNP655365 DXL655358:DXL655365 EHH655358:EHH655365 ERD655358:ERD655365 FAZ655358:FAZ655365 FKV655358:FKV655365 FUR655358:FUR655365 GEN655358:GEN655365 GOJ655358:GOJ655365 GYF655358:GYF655365 HIB655358:HIB655365 HRX655358:HRX655365 IBT655358:IBT655365 ILP655358:ILP655365 IVL655358:IVL655365 JFH655358:JFH655365 JPD655358:JPD655365 JYZ655358:JYZ655365 KIV655358:KIV655365 KSR655358:KSR655365 LCN655358:LCN655365 LMJ655358:LMJ655365 LWF655358:LWF655365 MGB655358:MGB655365 MPX655358:MPX655365 MZT655358:MZT655365 NJP655358:NJP655365 NTL655358:NTL655365 ODH655358:ODH655365 OND655358:OND655365 OWZ655358:OWZ655365 PGV655358:PGV655365 PQR655358:PQR655365 QAN655358:QAN655365 QKJ655358:QKJ655365 QUF655358:QUF655365 REB655358:REB655365 RNX655358:RNX655365 RXT655358:RXT655365 SHP655358:SHP655365 SRL655358:SRL655365 TBH655358:TBH655365 TLD655358:TLD655365 TUZ655358:TUZ655365 UEV655358:UEV655365 UOR655358:UOR655365 UYN655358:UYN655365 VIJ655358:VIJ655365 VSF655358:VSF655365 WCB655358:WCB655365 WLX655358:WLX655365 WVT655358:WVT655365 L720894:L720901 JH720894:JH720901 TD720894:TD720901 ACZ720894:ACZ720901 AMV720894:AMV720901 AWR720894:AWR720901 BGN720894:BGN720901 BQJ720894:BQJ720901 CAF720894:CAF720901 CKB720894:CKB720901 CTX720894:CTX720901 DDT720894:DDT720901 DNP720894:DNP720901 DXL720894:DXL720901 EHH720894:EHH720901 ERD720894:ERD720901 FAZ720894:FAZ720901 FKV720894:FKV720901 FUR720894:FUR720901 GEN720894:GEN720901 GOJ720894:GOJ720901 GYF720894:GYF720901 HIB720894:HIB720901 HRX720894:HRX720901 IBT720894:IBT720901 ILP720894:ILP720901 IVL720894:IVL720901 JFH720894:JFH720901 JPD720894:JPD720901 JYZ720894:JYZ720901 KIV720894:KIV720901 KSR720894:KSR720901 LCN720894:LCN720901 LMJ720894:LMJ720901 LWF720894:LWF720901 MGB720894:MGB720901 MPX720894:MPX720901 MZT720894:MZT720901 NJP720894:NJP720901 NTL720894:NTL720901 ODH720894:ODH720901 OND720894:OND720901 OWZ720894:OWZ720901 PGV720894:PGV720901 PQR720894:PQR720901 QAN720894:QAN720901 QKJ720894:QKJ720901 QUF720894:QUF720901 REB720894:REB720901 RNX720894:RNX720901 RXT720894:RXT720901 SHP720894:SHP720901 SRL720894:SRL720901 TBH720894:TBH720901 TLD720894:TLD720901 TUZ720894:TUZ720901 UEV720894:UEV720901 UOR720894:UOR720901 UYN720894:UYN720901 VIJ720894:VIJ720901 VSF720894:VSF720901 WCB720894:WCB720901 WLX720894:WLX720901 WVT720894:WVT720901 L786430:L786437 JH786430:JH786437 TD786430:TD786437 ACZ786430:ACZ786437 AMV786430:AMV786437 AWR786430:AWR786437 BGN786430:BGN786437 BQJ786430:BQJ786437 CAF786430:CAF786437 CKB786430:CKB786437 CTX786430:CTX786437 DDT786430:DDT786437 DNP786430:DNP786437 DXL786430:DXL786437 EHH786430:EHH786437 ERD786430:ERD786437 FAZ786430:FAZ786437 FKV786430:FKV786437 FUR786430:FUR786437 GEN786430:GEN786437 GOJ786430:GOJ786437 GYF786430:GYF786437 HIB786430:HIB786437 HRX786430:HRX786437 IBT786430:IBT786437 ILP786430:ILP786437 IVL786430:IVL786437 JFH786430:JFH786437 JPD786430:JPD786437 JYZ786430:JYZ786437 KIV786430:KIV786437 KSR786430:KSR786437 LCN786430:LCN786437 LMJ786430:LMJ786437 LWF786430:LWF786437 MGB786430:MGB786437 MPX786430:MPX786437 MZT786430:MZT786437 NJP786430:NJP786437 NTL786430:NTL786437 ODH786430:ODH786437 OND786430:OND786437 OWZ786430:OWZ786437 PGV786430:PGV786437 PQR786430:PQR786437 QAN786430:QAN786437 QKJ786430:QKJ786437 QUF786430:QUF786437 REB786430:REB786437 RNX786430:RNX786437 RXT786430:RXT786437 SHP786430:SHP786437 SRL786430:SRL786437 TBH786430:TBH786437 TLD786430:TLD786437 TUZ786430:TUZ786437 UEV786430:UEV786437 UOR786430:UOR786437 UYN786430:UYN786437 VIJ786430:VIJ786437 VSF786430:VSF786437 WCB786430:WCB786437 WLX786430:WLX786437 WVT786430:WVT786437 L851966:L851973 JH851966:JH851973 TD851966:TD851973 ACZ851966:ACZ851973 AMV851966:AMV851973 AWR851966:AWR851973 BGN851966:BGN851973 BQJ851966:BQJ851973 CAF851966:CAF851973 CKB851966:CKB851973 CTX851966:CTX851973 DDT851966:DDT851973 DNP851966:DNP851973 DXL851966:DXL851973 EHH851966:EHH851973 ERD851966:ERD851973 FAZ851966:FAZ851973 FKV851966:FKV851973 FUR851966:FUR851973 GEN851966:GEN851973 GOJ851966:GOJ851973 GYF851966:GYF851973 HIB851966:HIB851973 HRX851966:HRX851973 IBT851966:IBT851973 ILP851966:ILP851973 IVL851966:IVL851973 JFH851966:JFH851973 JPD851966:JPD851973 JYZ851966:JYZ851973 KIV851966:KIV851973 KSR851966:KSR851973 LCN851966:LCN851973 LMJ851966:LMJ851973 LWF851966:LWF851973 MGB851966:MGB851973 MPX851966:MPX851973 MZT851966:MZT851973 NJP851966:NJP851973 NTL851966:NTL851973 ODH851966:ODH851973 OND851966:OND851973 OWZ851966:OWZ851973 PGV851966:PGV851973 PQR851966:PQR851973 QAN851966:QAN851973 QKJ851966:QKJ851973 QUF851966:QUF851973 REB851966:REB851973 RNX851966:RNX851973 RXT851966:RXT851973 SHP851966:SHP851973 SRL851966:SRL851973 TBH851966:TBH851973 TLD851966:TLD851973 TUZ851966:TUZ851973 UEV851966:UEV851973 UOR851966:UOR851973 UYN851966:UYN851973 VIJ851966:VIJ851973 VSF851966:VSF851973 WCB851966:WCB851973 WLX851966:WLX851973 WVT851966:WVT851973 L917502:L917509 JH917502:JH917509 TD917502:TD917509 ACZ917502:ACZ917509 AMV917502:AMV917509 AWR917502:AWR917509 BGN917502:BGN917509 BQJ917502:BQJ917509 CAF917502:CAF917509 CKB917502:CKB917509 CTX917502:CTX917509 DDT917502:DDT917509 DNP917502:DNP917509 DXL917502:DXL917509 EHH917502:EHH917509 ERD917502:ERD917509 FAZ917502:FAZ917509 FKV917502:FKV917509 FUR917502:FUR917509 GEN917502:GEN917509 GOJ917502:GOJ917509 GYF917502:GYF917509 HIB917502:HIB917509 HRX917502:HRX917509 IBT917502:IBT917509 ILP917502:ILP917509 IVL917502:IVL917509 JFH917502:JFH917509 JPD917502:JPD917509 JYZ917502:JYZ917509 KIV917502:KIV917509 KSR917502:KSR917509 LCN917502:LCN917509 LMJ917502:LMJ917509 LWF917502:LWF917509 MGB917502:MGB917509 MPX917502:MPX917509 MZT917502:MZT917509 NJP917502:NJP917509 NTL917502:NTL917509 ODH917502:ODH917509 OND917502:OND917509 OWZ917502:OWZ917509 PGV917502:PGV917509 PQR917502:PQR917509 QAN917502:QAN917509 QKJ917502:QKJ917509 QUF917502:QUF917509 REB917502:REB917509 RNX917502:RNX917509 RXT917502:RXT917509 SHP917502:SHP917509 SRL917502:SRL917509 TBH917502:TBH917509 TLD917502:TLD917509 TUZ917502:TUZ917509 UEV917502:UEV917509 UOR917502:UOR917509 UYN917502:UYN917509 VIJ917502:VIJ917509 VSF917502:VSF917509 WCB917502:WCB917509 WLX917502:WLX917509 WVT917502:WVT917509 L983038:L983045 JH983038:JH983045 TD983038:TD983045 ACZ983038:ACZ983045 AMV983038:AMV983045 AWR983038:AWR983045 BGN983038:BGN983045 BQJ983038:BQJ983045 CAF983038:CAF983045 CKB983038:CKB983045 CTX983038:CTX983045 DDT983038:DDT983045 DNP983038:DNP983045 DXL983038:DXL983045 EHH983038:EHH983045 ERD983038:ERD983045 FAZ983038:FAZ983045 FKV983038:FKV983045 FUR983038:FUR983045 GEN983038:GEN983045 GOJ983038:GOJ983045 GYF983038:GYF983045 HIB983038:HIB983045 HRX983038:HRX983045 IBT983038:IBT983045 ILP983038:ILP983045 IVL983038:IVL983045 JFH983038:JFH983045 JPD983038:JPD983045 JYZ983038:JYZ983045 KIV983038:KIV983045 KSR983038:KSR983045 LCN983038:LCN983045 LMJ983038:LMJ983045 LWF983038:LWF983045 MGB983038:MGB983045 MPX983038:MPX983045 MZT983038:MZT983045 NJP983038:NJP983045 NTL983038:NTL983045 ODH983038:ODH983045 OND983038:OND983045 OWZ983038:OWZ983045 PGV983038:PGV983045 PQR983038:PQR983045 QAN983038:QAN983045 QKJ983038:QKJ983045 QUF983038:QUF983045 REB983038:REB983045 RNX983038:RNX983045 RXT983038:RXT983045 SHP983038:SHP983045 SRL983038:SRL983045 TBH983038:TBH983045 TLD983038:TLD983045 TUZ983038:TUZ983045 UEV983038:UEV983045 UOR983038:UOR983045 UYN983038:UYN983045 VIJ983038:VIJ983045 VSF983038:VSF983045 WCB983038:WCB983045 WLX983038:WLX983045 WVT983038:WVT983045">
      <formula1>$H$110:$H$115</formula1>
    </dataValidation>
    <dataValidation type="list" allowBlank="1" showInputMessage="1" showErrorMessage="1" sqref="K65548:K65586 K48:K51 JG48:JG50 TC48:TC50 ACY48:ACY50 AMU48:AMU50 AWQ48:AWQ50 BGM48:BGM50 BQI48:BQI50 CAE48:CAE50 CKA48:CKA50 CTW48:CTW50 DDS48:DDS50 DNO48:DNO50 DXK48:DXK50 EHG48:EHG50 ERC48:ERC50 FAY48:FAY50 FKU48:FKU50 FUQ48:FUQ50 GEM48:GEM50 GOI48:GOI50 GYE48:GYE50 HIA48:HIA50 HRW48:HRW50 IBS48:IBS50 ILO48:ILO50 IVK48:IVK50 JFG48:JFG50 JPC48:JPC50 JYY48:JYY50 KIU48:KIU50 KSQ48:KSQ50 LCM48:LCM50 LMI48:LMI50 LWE48:LWE50 MGA48:MGA50 MPW48:MPW50 MZS48:MZS50 NJO48:NJO50 NTK48:NTK50 ODG48:ODG50 ONC48:ONC50 OWY48:OWY50 PGU48:PGU50 PQQ48:PQQ50 QAM48:QAM50 QKI48:QKI50 QUE48:QUE50 REA48:REA50 RNW48:RNW50 RXS48:RXS50 SHO48:SHO50 SRK48:SRK50 TBG48:TBG50 TLC48:TLC50 TUY48:TUY50 UEU48:UEU50 UOQ48:UOQ50 UYM48:UYM50 VII48:VII50 VSE48:VSE50 WCA48:WCA50 WLW48:WLW50 WVS48:WVS50 JG65548:JG65586 TC65548:TC65586 ACY65548:ACY65586 AMU65548:AMU65586 AWQ65548:AWQ65586 BGM65548:BGM65586 BQI65548:BQI65586 CAE65548:CAE65586 CKA65548:CKA65586 CTW65548:CTW65586 DDS65548:DDS65586 DNO65548:DNO65586 DXK65548:DXK65586 EHG65548:EHG65586 ERC65548:ERC65586 FAY65548:FAY65586 FKU65548:FKU65586 FUQ65548:FUQ65586 GEM65548:GEM65586 GOI65548:GOI65586 GYE65548:GYE65586 HIA65548:HIA65586 HRW65548:HRW65586 IBS65548:IBS65586 ILO65548:ILO65586 IVK65548:IVK65586 JFG65548:JFG65586 JPC65548:JPC65586 JYY65548:JYY65586 KIU65548:KIU65586 KSQ65548:KSQ65586 LCM65548:LCM65586 LMI65548:LMI65586 LWE65548:LWE65586 MGA65548:MGA65586 MPW65548:MPW65586 MZS65548:MZS65586 NJO65548:NJO65586 NTK65548:NTK65586 ODG65548:ODG65586 ONC65548:ONC65586 OWY65548:OWY65586 PGU65548:PGU65586 PQQ65548:PQQ65586 QAM65548:QAM65586 QKI65548:QKI65586 QUE65548:QUE65586 REA65548:REA65586 RNW65548:RNW65586 RXS65548:RXS65586 SHO65548:SHO65586 SRK65548:SRK65586 TBG65548:TBG65586 TLC65548:TLC65586 TUY65548:TUY65586 UEU65548:UEU65586 UOQ65548:UOQ65586 UYM65548:UYM65586 VII65548:VII65586 VSE65548:VSE65586 WCA65548:WCA65586 WLW65548:WLW65586 WVS65548:WVS65586 K131084:K131122 JG131084:JG131122 TC131084:TC131122 ACY131084:ACY131122 AMU131084:AMU131122 AWQ131084:AWQ131122 BGM131084:BGM131122 BQI131084:BQI131122 CAE131084:CAE131122 CKA131084:CKA131122 CTW131084:CTW131122 DDS131084:DDS131122 DNO131084:DNO131122 DXK131084:DXK131122 EHG131084:EHG131122 ERC131084:ERC131122 FAY131084:FAY131122 FKU131084:FKU131122 FUQ131084:FUQ131122 GEM131084:GEM131122 GOI131084:GOI131122 GYE131084:GYE131122 HIA131084:HIA131122 HRW131084:HRW131122 IBS131084:IBS131122 ILO131084:ILO131122 IVK131084:IVK131122 JFG131084:JFG131122 JPC131084:JPC131122 JYY131084:JYY131122 KIU131084:KIU131122 KSQ131084:KSQ131122 LCM131084:LCM131122 LMI131084:LMI131122 LWE131084:LWE131122 MGA131084:MGA131122 MPW131084:MPW131122 MZS131084:MZS131122 NJO131084:NJO131122 NTK131084:NTK131122 ODG131084:ODG131122 ONC131084:ONC131122 OWY131084:OWY131122 PGU131084:PGU131122 PQQ131084:PQQ131122 QAM131084:QAM131122 QKI131084:QKI131122 QUE131084:QUE131122 REA131084:REA131122 RNW131084:RNW131122 RXS131084:RXS131122 SHO131084:SHO131122 SRK131084:SRK131122 TBG131084:TBG131122 TLC131084:TLC131122 TUY131084:TUY131122 UEU131084:UEU131122 UOQ131084:UOQ131122 UYM131084:UYM131122 VII131084:VII131122 VSE131084:VSE131122 WCA131084:WCA131122 WLW131084:WLW131122 WVS131084:WVS131122 K196620:K196658 JG196620:JG196658 TC196620:TC196658 ACY196620:ACY196658 AMU196620:AMU196658 AWQ196620:AWQ196658 BGM196620:BGM196658 BQI196620:BQI196658 CAE196620:CAE196658 CKA196620:CKA196658 CTW196620:CTW196658 DDS196620:DDS196658 DNO196620:DNO196658 DXK196620:DXK196658 EHG196620:EHG196658 ERC196620:ERC196658 FAY196620:FAY196658 FKU196620:FKU196658 FUQ196620:FUQ196658 GEM196620:GEM196658 GOI196620:GOI196658 GYE196620:GYE196658 HIA196620:HIA196658 HRW196620:HRW196658 IBS196620:IBS196658 ILO196620:ILO196658 IVK196620:IVK196658 JFG196620:JFG196658 JPC196620:JPC196658 JYY196620:JYY196658 KIU196620:KIU196658 KSQ196620:KSQ196658 LCM196620:LCM196658 LMI196620:LMI196658 LWE196620:LWE196658 MGA196620:MGA196658 MPW196620:MPW196658 MZS196620:MZS196658 NJO196620:NJO196658 NTK196620:NTK196658 ODG196620:ODG196658 ONC196620:ONC196658 OWY196620:OWY196658 PGU196620:PGU196658 PQQ196620:PQQ196658 QAM196620:QAM196658 QKI196620:QKI196658 QUE196620:QUE196658 REA196620:REA196658 RNW196620:RNW196658 RXS196620:RXS196658 SHO196620:SHO196658 SRK196620:SRK196658 TBG196620:TBG196658 TLC196620:TLC196658 TUY196620:TUY196658 UEU196620:UEU196658 UOQ196620:UOQ196658 UYM196620:UYM196658 VII196620:VII196658 VSE196620:VSE196658 WCA196620:WCA196658 WLW196620:WLW196658 WVS196620:WVS196658 K262156:K262194 JG262156:JG262194 TC262156:TC262194 ACY262156:ACY262194 AMU262156:AMU262194 AWQ262156:AWQ262194 BGM262156:BGM262194 BQI262156:BQI262194 CAE262156:CAE262194 CKA262156:CKA262194 CTW262156:CTW262194 DDS262156:DDS262194 DNO262156:DNO262194 DXK262156:DXK262194 EHG262156:EHG262194 ERC262156:ERC262194 FAY262156:FAY262194 FKU262156:FKU262194 FUQ262156:FUQ262194 GEM262156:GEM262194 GOI262156:GOI262194 GYE262156:GYE262194 HIA262156:HIA262194 HRW262156:HRW262194 IBS262156:IBS262194 ILO262156:ILO262194 IVK262156:IVK262194 JFG262156:JFG262194 JPC262156:JPC262194 JYY262156:JYY262194 KIU262156:KIU262194 KSQ262156:KSQ262194 LCM262156:LCM262194 LMI262156:LMI262194 LWE262156:LWE262194 MGA262156:MGA262194 MPW262156:MPW262194 MZS262156:MZS262194 NJO262156:NJO262194 NTK262156:NTK262194 ODG262156:ODG262194 ONC262156:ONC262194 OWY262156:OWY262194 PGU262156:PGU262194 PQQ262156:PQQ262194 QAM262156:QAM262194 QKI262156:QKI262194 QUE262156:QUE262194 REA262156:REA262194 RNW262156:RNW262194 RXS262156:RXS262194 SHO262156:SHO262194 SRK262156:SRK262194 TBG262156:TBG262194 TLC262156:TLC262194 TUY262156:TUY262194 UEU262156:UEU262194 UOQ262156:UOQ262194 UYM262156:UYM262194 VII262156:VII262194 VSE262156:VSE262194 WCA262156:WCA262194 WLW262156:WLW262194 WVS262156:WVS262194 K327692:K327730 JG327692:JG327730 TC327692:TC327730 ACY327692:ACY327730 AMU327692:AMU327730 AWQ327692:AWQ327730 BGM327692:BGM327730 BQI327692:BQI327730 CAE327692:CAE327730 CKA327692:CKA327730 CTW327692:CTW327730 DDS327692:DDS327730 DNO327692:DNO327730 DXK327692:DXK327730 EHG327692:EHG327730 ERC327692:ERC327730 FAY327692:FAY327730 FKU327692:FKU327730 FUQ327692:FUQ327730 GEM327692:GEM327730 GOI327692:GOI327730 GYE327692:GYE327730 HIA327692:HIA327730 HRW327692:HRW327730 IBS327692:IBS327730 ILO327692:ILO327730 IVK327692:IVK327730 JFG327692:JFG327730 JPC327692:JPC327730 JYY327692:JYY327730 KIU327692:KIU327730 KSQ327692:KSQ327730 LCM327692:LCM327730 LMI327692:LMI327730 LWE327692:LWE327730 MGA327692:MGA327730 MPW327692:MPW327730 MZS327692:MZS327730 NJO327692:NJO327730 NTK327692:NTK327730 ODG327692:ODG327730 ONC327692:ONC327730 OWY327692:OWY327730 PGU327692:PGU327730 PQQ327692:PQQ327730 QAM327692:QAM327730 QKI327692:QKI327730 QUE327692:QUE327730 REA327692:REA327730 RNW327692:RNW327730 RXS327692:RXS327730 SHO327692:SHO327730 SRK327692:SRK327730 TBG327692:TBG327730 TLC327692:TLC327730 TUY327692:TUY327730 UEU327692:UEU327730 UOQ327692:UOQ327730 UYM327692:UYM327730 VII327692:VII327730 VSE327692:VSE327730 WCA327692:WCA327730 WLW327692:WLW327730 WVS327692:WVS327730 K393228:K393266 JG393228:JG393266 TC393228:TC393266 ACY393228:ACY393266 AMU393228:AMU393266 AWQ393228:AWQ393266 BGM393228:BGM393266 BQI393228:BQI393266 CAE393228:CAE393266 CKA393228:CKA393266 CTW393228:CTW393266 DDS393228:DDS393266 DNO393228:DNO393266 DXK393228:DXK393266 EHG393228:EHG393266 ERC393228:ERC393266 FAY393228:FAY393266 FKU393228:FKU393266 FUQ393228:FUQ393266 GEM393228:GEM393266 GOI393228:GOI393266 GYE393228:GYE393266 HIA393228:HIA393266 HRW393228:HRW393266 IBS393228:IBS393266 ILO393228:ILO393266 IVK393228:IVK393266 JFG393228:JFG393266 JPC393228:JPC393266 JYY393228:JYY393266 KIU393228:KIU393266 KSQ393228:KSQ393266 LCM393228:LCM393266 LMI393228:LMI393266 LWE393228:LWE393266 MGA393228:MGA393266 MPW393228:MPW393266 MZS393228:MZS393266 NJO393228:NJO393266 NTK393228:NTK393266 ODG393228:ODG393266 ONC393228:ONC393266 OWY393228:OWY393266 PGU393228:PGU393266 PQQ393228:PQQ393266 QAM393228:QAM393266 QKI393228:QKI393266 QUE393228:QUE393266 REA393228:REA393266 RNW393228:RNW393266 RXS393228:RXS393266 SHO393228:SHO393266 SRK393228:SRK393266 TBG393228:TBG393266 TLC393228:TLC393266 TUY393228:TUY393266 UEU393228:UEU393266 UOQ393228:UOQ393266 UYM393228:UYM393266 VII393228:VII393266 VSE393228:VSE393266 WCA393228:WCA393266 WLW393228:WLW393266 WVS393228:WVS393266 K458764:K458802 JG458764:JG458802 TC458764:TC458802 ACY458764:ACY458802 AMU458764:AMU458802 AWQ458764:AWQ458802 BGM458764:BGM458802 BQI458764:BQI458802 CAE458764:CAE458802 CKA458764:CKA458802 CTW458764:CTW458802 DDS458764:DDS458802 DNO458764:DNO458802 DXK458764:DXK458802 EHG458764:EHG458802 ERC458764:ERC458802 FAY458764:FAY458802 FKU458764:FKU458802 FUQ458764:FUQ458802 GEM458764:GEM458802 GOI458764:GOI458802 GYE458764:GYE458802 HIA458764:HIA458802 HRW458764:HRW458802 IBS458764:IBS458802 ILO458764:ILO458802 IVK458764:IVK458802 JFG458764:JFG458802 JPC458764:JPC458802 JYY458764:JYY458802 KIU458764:KIU458802 KSQ458764:KSQ458802 LCM458764:LCM458802 LMI458764:LMI458802 LWE458764:LWE458802 MGA458764:MGA458802 MPW458764:MPW458802 MZS458764:MZS458802 NJO458764:NJO458802 NTK458764:NTK458802 ODG458764:ODG458802 ONC458764:ONC458802 OWY458764:OWY458802 PGU458764:PGU458802 PQQ458764:PQQ458802 QAM458764:QAM458802 QKI458764:QKI458802 QUE458764:QUE458802 REA458764:REA458802 RNW458764:RNW458802 RXS458764:RXS458802 SHO458764:SHO458802 SRK458764:SRK458802 TBG458764:TBG458802 TLC458764:TLC458802 TUY458764:TUY458802 UEU458764:UEU458802 UOQ458764:UOQ458802 UYM458764:UYM458802 VII458764:VII458802 VSE458764:VSE458802 WCA458764:WCA458802 WLW458764:WLW458802 WVS458764:WVS458802 K524300:K524338 JG524300:JG524338 TC524300:TC524338 ACY524300:ACY524338 AMU524300:AMU524338 AWQ524300:AWQ524338 BGM524300:BGM524338 BQI524300:BQI524338 CAE524300:CAE524338 CKA524300:CKA524338 CTW524300:CTW524338 DDS524300:DDS524338 DNO524300:DNO524338 DXK524300:DXK524338 EHG524300:EHG524338 ERC524300:ERC524338 FAY524300:FAY524338 FKU524300:FKU524338 FUQ524300:FUQ524338 GEM524300:GEM524338 GOI524300:GOI524338 GYE524300:GYE524338 HIA524300:HIA524338 HRW524300:HRW524338 IBS524300:IBS524338 ILO524300:ILO524338 IVK524300:IVK524338 JFG524300:JFG524338 JPC524300:JPC524338 JYY524300:JYY524338 KIU524300:KIU524338 KSQ524300:KSQ524338 LCM524300:LCM524338 LMI524300:LMI524338 LWE524300:LWE524338 MGA524300:MGA524338 MPW524300:MPW524338 MZS524300:MZS524338 NJO524300:NJO524338 NTK524300:NTK524338 ODG524300:ODG524338 ONC524300:ONC524338 OWY524300:OWY524338 PGU524300:PGU524338 PQQ524300:PQQ524338 QAM524300:QAM524338 QKI524300:QKI524338 QUE524300:QUE524338 REA524300:REA524338 RNW524300:RNW524338 RXS524300:RXS524338 SHO524300:SHO524338 SRK524300:SRK524338 TBG524300:TBG524338 TLC524300:TLC524338 TUY524300:TUY524338 UEU524300:UEU524338 UOQ524300:UOQ524338 UYM524300:UYM524338 VII524300:VII524338 VSE524300:VSE524338 WCA524300:WCA524338 WLW524300:WLW524338 WVS524300:WVS524338 K589836:K589874 JG589836:JG589874 TC589836:TC589874 ACY589836:ACY589874 AMU589836:AMU589874 AWQ589836:AWQ589874 BGM589836:BGM589874 BQI589836:BQI589874 CAE589836:CAE589874 CKA589836:CKA589874 CTW589836:CTW589874 DDS589836:DDS589874 DNO589836:DNO589874 DXK589836:DXK589874 EHG589836:EHG589874 ERC589836:ERC589874 FAY589836:FAY589874 FKU589836:FKU589874 FUQ589836:FUQ589874 GEM589836:GEM589874 GOI589836:GOI589874 GYE589836:GYE589874 HIA589836:HIA589874 HRW589836:HRW589874 IBS589836:IBS589874 ILO589836:ILO589874 IVK589836:IVK589874 JFG589836:JFG589874 JPC589836:JPC589874 JYY589836:JYY589874 KIU589836:KIU589874 KSQ589836:KSQ589874 LCM589836:LCM589874 LMI589836:LMI589874 LWE589836:LWE589874 MGA589836:MGA589874 MPW589836:MPW589874 MZS589836:MZS589874 NJO589836:NJO589874 NTK589836:NTK589874 ODG589836:ODG589874 ONC589836:ONC589874 OWY589836:OWY589874 PGU589836:PGU589874 PQQ589836:PQQ589874 QAM589836:QAM589874 QKI589836:QKI589874 QUE589836:QUE589874 REA589836:REA589874 RNW589836:RNW589874 RXS589836:RXS589874 SHO589836:SHO589874 SRK589836:SRK589874 TBG589836:TBG589874 TLC589836:TLC589874 TUY589836:TUY589874 UEU589836:UEU589874 UOQ589836:UOQ589874 UYM589836:UYM589874 VII589836:VII589874 VSE589836:VSE589874 WCA589836:WCA589874 WLW589836:WLW589874 WVS589836:WVS589874 K655372:K655410 JG655372:JG655410 TC655372:TC655410 ACY655372:ACY655410 AMU655372:AMU655410 AWQ655372:AWQ655410 BGM655372:BGM655410 BQI655372:BQI655410 CAE655372:CAE655410 CKA655372:CKA655410 CTW655372:CTW655410 DDS655372:DDS655410 DNO655372:DNO655410 DXK655372:DXK655410 EHG655372:EHG655410 ERC655372:ERC655410 FAY655372:FAY655410 FKU655372:FKU655410 FUQ655372:FUQ655410 GEM655372:GEM655410 GOI655372:GOI655410 GYE655372:GYE655410 HIA655372:HIA655410 HRW655372:HRW655410 IBS655372:IBS655410 ILO655372:ILO655410 IVK655372:IVK655410 JFG655372:JFG655410 JPC655372:JPC655410 JYY655372:JYY655410 KIU655372:KIU655410 KSQ655372:KSQ655410 LCM655372:LCM655410 LMI655372:LMI655410 LWE655372:LWE655410 MGA655372:MGA655410 MPW655372:MPW655410 MZS655372:MZS655410 NJO655372:NJO655410 NTK655372:NTK655410 ODG655372:ODG655410 ONC655372:ONC655410 OWY655372:OWY655410 PGU655372:PGU655410 PQQ655372:PQQ655410 QAM655372:QAM655410 QKI655372:QKI655410 QUE655372:QUE655410 REA655372:REA655410 RNW655372:RNW655410 RXS655372:RXS655410 SHO655372:SHO655410 SRK655372:SRK655410 TBG655372:TBG655410 TLC655372:TLC655410 TUY655372:TUY655410 UEU655372:UEU655410 UOQ655372:UOQ655410 UYM655372:UYM655410 VII655372:VII655410 VSE655372:VSE655410 WCA655372:WCA655410 WLW655372:WLW655410 WVS655372:WVS655410 K720908:K720946 JG720908:JG720946 TC720908:TC720946 ACY720908:ACY720946 AMU720908:AMU720946 AWQ720908:AWQ720946 BGM720908:BGM720946 BQI720908:BQI720946 CAE720908:CAE720946 CKA720908:CKA720946 CTW720908:CTW720946 DDS720908:DDS720946 DNO720908:DNO720946 DXK720908:DXK720946 EHG720908:EHG720946 ERC720908:ERC720946 FAY720908:FAY720946 FKU720908:FKU720946 FUQ720908:FUQ720946 GEM720908:GEM720946 GOI720908:GOI720946 GYE720908:GYE720946 HIA720908:HIA720946 HRW720908:HRW720946 IBS720908:IBS720946 ILO720908:ILO720946 IVK720908:IVK720946 JFG720908:JFG720946 JPC720908:JPC720946 JYY720908:JYY720946 KIU720908:KIU720946 KSQ720908:KSQ720946 LCM720908:LCM720946 LMI720908:LMI720946 LWE720908:LWE720946 MGA720908:MGA720946 MPW720908:MPW720946 MZS720908:MZS720946 NJO720908:NJO720946 NTK720908:NTK720946 ODG720908:ODG720946 ONC720908:ONC720946 OWY720908:OWY720946 PGU720908:PGU720946 PQQ720908:PQQ720946 QAM720908:QAM720946 QKI720908:QKI720946 QUE720908:QUE720946 REA720908:REA720946 RNW720908:RNW720946 RXS720908:RXS720946 SHO720908:SHO720946 SRK720908:SRK720946 TBG720908:TBG720946 TLC720908:TLC720946 TUY720908:TUY720946 UEU720908:UEU720946 UOQ720908:UOQ720946 UYM720908:UYM720946 VII720908:VII720946 VSE720908:VSE720946 WCA720908:WCA720946 WLW720908:WLW720946 WVS720908:WVS720946 K786444:K786482 JG786444:JG786482 TC786444:TC786482 ACY786444:ACY786482 AMU786444:AMU786482 AWQ786444:AWQ786482 BGM786444:BGM786482 BQI786444:BQI786482 CAE786444:CAE786482 CKA786444:CKA786482 CTW786444:CTW786482 DDS786444:DDS786482 DNO786444:DNO786482 DXK786444:DXK786482 EHG786444:EHG786482 ERC786444:ERC786482 FAY786444:FAY786482 FKU786444:FKU786482 FUQ786444:FUQ786482 GEM786444:GEM786482 GOI786444:GOI786482 GYE786444:GYE786482 HIA786444:HIA786482 HRW786444:HRW786482 IBS786444:IBS786482 ILO786444:ILO786482 IVK786444:IVK786482 JFG786444:JFG786482 JPC786444:JPC786482 JYY786444:JYY786482 KIU786444:KIU786482 KSQ786444:KSQ786482 LCM786444:LCM786482 LMI786444:LMI786482 LWE786444:LWE786482 MGA786444:MGA786482 MPW786444:MPW786482 MZS786444:MZS786482 NJO786444:NJO786482 NTK786444:NTK786482 ODG786444:ODG786482 ONC786444:ONC786482 OWY786444:OWY786482 PGU786444:PGU786482 PQQ786444:PQQ786482 QAM786444:QAM786482 QKI786444:QKI786482 QUE786444:QUE786482 REA786444:REA786482 RNW786444:RNW786482 RXS786444:RXS786482 SHO786444:SHO786482 SRK786444:SRK786482 TBG786444:TBG786482 TLC786444:TLC786482 TUY786444:TUY786482 UEU786444:UEU786482 UOQ786444:UOQ786482 UYM786444:UYM786482 VII786444:VII786482 VSE786444:VSE786482 WCA786444:WCA786482 WLW786444:WLW786482 WVS786444:WVS786482 K851980:K852018 JG851980:JG852018 TC851980:TC852018 ACY851980:ACY852018 AMU851980:AMU852018 AWQ851980:AWQ852018 BGM851980:BGM852018 BQI851980:BQI852018 CAE851980:CAE852018 CKA851980:CKA852018 CTW851980:CTW852018 DDS851980:DDS852018 DNO851980:DNO852018 DXK851980:DXK852018 EHG851980:EHG852018 ERC851980:ERC852018 FAY851980:FAY852018 FKU851980:FKU852018 FUQ851980:FUQ852018 GEM851980:GEM852018 GOI851980:GOI852018 GYE851980:GYE852018 HIA851980:HIA852018 HRW851980:HRW852018 IBS851980:IBS852018 ILO851980:ILO852018 IVK851980:IVK852018 JFG851980:JFG852018 JPC851980:JPC852018 JYY851980:JYY852018 KIU851980:KIU852018 KSQ851980:KSQ852018 LCM851980:LCM852018 LMI851980:LMI852018 LWE851980:LWE852018 MGA851980:MGA852018 MPW851980:MPW852018 MZS851980:MZS852018 NJO851980:NJO852018 NTK851980:NTK852018 ODG851980:ODG852018 ONC851980:ONC852018 OWY851980:OWY852018 PGU851980:PGU852018 PQQ851980:PQQ852018 QAM851980:QAM852018 QKI851980:QKI852018 QUE851980:QUE852018 REA851980:REA852018 RNW851980:RNW852018 RXS851980:RXS852018 SHO851980:SHO852018 SRK851980:SRK852018 TBG851980:TBG852018 TLC851980:TLC852018 TUY851980:TUY852018 UEU851980:UEU852018 UOQ851980:UOQ852018 UYM851980:UYM852018 VII851980:VII852018 VSE851980:VSE852018 WCA851980:WCA852018 WLW851980:WLW852018 WVS851980:WVS852018 K917516:K917554 JG917516:JG917554 TC917516:TC917554 ACY917516:ACY917554 AMU917516:AMU917554 AWQ917516:AWQ917554 BGM917516:BGM917554 BQI917516:BQI917554 CAE917516:CAE917554 CKA917516:CKA917554 CTW917516:CTW917554 DDS917516:DDS917554 DNO917516:DNO917554 DXK917516:DXK917554 EHG917516:EHG917554 ERC917516:ERC917554 FAY917516:FAY917554 FKU917516:FKU917554 FUQ917516:FUQ917554 GEM917516:GEM917554 GOI917516:GOI917554 GYE917516:GYE917554 HIA917516:HIA917554 HRW917516:HRW917554 IBS917516:IBS917554 ILO917516:ILO917554 IVK917516:IVK917554 JFG917516:JFG917554 JPC917516:JPC917554 JYY917516:JYY917554 KIU917516:KIU917554 KSQ917516:KSQ917554 LCM917516:LCM917554 LMI917516:LMI917554 LWE917516:LWE917554 MGA917516:MGA917554 MPW917516:MPW917554 MZS917516:MZS917554 NJO917516:NJO917554 NTK917516:NTK917554 ODG917516:ODG917554 ONC917516:ONC917554 OWY917516:OWY917554 PGU917516:PGU917554 PQQ917516:PQQ917554 QAM917516:QAM917554 QKI917516:QKI917554 QUE917516:QUE917554 REA917516:REA917554 RNW917516:RNW917554 RXS917516:RXS917554 SHO917516:SHO917554 SRK917516:SRK917554 TBG917516:TBG917554 TLC917516:TLC917554 TUY917516:TUY917554 UEU917516:UEU917554 UOQ917516:UOQ917554 UYM917516:UYM917554 VII917516:VII917554 VSE917516:VSE917554 WCA917516:WCA917554 WLW917516:WLW917554 WVS917516:WVS917554 K983052:K983090 JG983052:JG983090 TC983052:TC983090 ACY983052:ACY983090 AMU983052:AMU983090 AWQ983052:AWQ983090 BGM983052:BGM983090 BQI983052:BQI983090 CAE983052:CAE983090 CKA983052:CKA983090 CTW983052:CTW983090 DDS983052:DDS983090 DNO983052:DNO983090 DXK983052:DXK983090 EHG983052:EHG983090 ERC983052:ERC983090 FAY983052:FAY983090 FKU983052:FKU983090 FUQ983052:FUQ983090 GEM983052:GEM983090 GOI983052:GOI983090 GYE983052:GYE983090 HIA983052:HIA983090 HRW983052:HRW983090 IBS983052:IBS983090 ILO983052:ILO983090 IVK983052:IVK983090 JFG983052:JFG983090 JPC983052:JPC983090 JYY983052:JYY983090 KIU983052:KIU983090 KSQ983052:KSQ983090 LCM983052:LCM983090 LMI983052:LMI983090 LWE983052:LWE983090 MGA983052:MGA983090 MPW983052:MPW983090 MZS983052:MZS983090 NJO983052:NJO983090 NTK983052:NTK983090 ODG983052:ODG983090 ONC983052:ONC983090 OWY983052:OWY983090 PGU983052:PGU983090 PQQ983052:PQQ983090 QAM983052:QAM983090 QKI983052:QKI983090 QUE983052:QUE983090 REA983052:REA983090 RNW983052:RNW983090 RXS983052:RXS983090 SHO983052:SHO983090 SRK983052:SRK983090 TBG983052:TBG983090 TLC983052:TLC983090 TUY983052:TUY983090 UEU983052:UEU983090 UOQ983052:UOQ983090 UYM983052:UYM983090 VII983052:VII983090 VSE983052:VSE983090 WCA983052:WCA983090 WLW983052:WLW983090 WVS983052:WVS983090 K34:K42 JG34:JG41 TC34:TC41 ACY34:ACY41 AMU34:AMU41 AWQ34:AWQ41 BGM34:BGM41 BQI34:BQI41 CAE34:CAE41 CKA34:CKA41 CTW34:CTW41 DDS34:DDS41 DNO34:DNO41 DXK34:DXK41 EHG34:EHG41 ERC34:ERC41 FAY34:FAY41 FKU34:FKU41 FUQ34:FUQ41 GEM34:GEM41 GOI34:GOI41 GYE34:GYE41 HIA34:HIA41 HRW34:HRW41 IBS34:IBS41 ILO34:ILO41 IVK34:IVK41 JFG34:JFG41 JPC34:JPC41 JYY34:JYY41 KIU34:KIU41 KSQ34:KSQ41 LCM34:LCM41 LMI34:LMI41 LWE34:LWE41 MGA34:MGA41 MPW34:MPW41 MZS34:MZS41 NJO34:NJO41 NTK34:NTK41 ODG34:ODG41 ONC34:ONC41 OWY34:OWY41 PGU34:PGU41 PQQ34:PQQ41 QAM34:QAM41 QKI34:QKI41 QUE34:QUE41 REA34:REA41 RNW34:RNW41 RXS34:RXS41 SHO34:SHO41 SRK34:SRK41 TBG34:TBG41 TLC34:TLC41 TUY34:TUY41 UEU34:UEU41 UOQ34:UOQ41 UYM34:UYM41 VII34:VII41 VSE34:VSE41 WCA34:WCA41 WLW34:WLW41 WVS34:WVS41 K65534:K65541 JG65534:JG65541 TC65534:TC65541 ACY65534:ACY65541 AMU65534:AMU65541 AWQ65534:AWQ65541 BGM65534:BGM65541 BQI65534:BQI65541 CAE65534:CAE65541 CKA65534:CKA65541 CTW65534:CTW65541 DDS65534:DDS65541 DNO65534:DNO65541 DXK65534:DXK65541 EHG65534:EHG65541 ERC65534:ERC65541 FAY65534:FAY65541 FKU65534:FKU65541 FUQ65534:FUQ65541 GEM65534:GEM65541 GOI65534:GOI65541 GYE65534:GYE65541 HIA65534:HIA65541 HRW65534:HRW65541 IBS65534:IBS65541 ILO65534:ILO65541 IVK65534:IVK65541 JFG65534:JFG65541 JPC65534:JPC65541 JYY65534:JYY65541 KIU65534:KIU65541 KSQ65534:KSQ65541 LCM65534:LCM65541 LMI65534:LMI65541 LWE65534:LWE65541 MGA65534:MGA65541 MPW65534:MPW65541 MZS65534:MZS65541 NJO65534:NJO65541 NTK65534:NTK65541 ODG65534:ODG65541 ONC65534:ONC65541 OWY65534:OWY65541 PGU65534:PGU65541 PQQ65534:PQQ65541 QAM65534:QAM65541 QKI65534:QKI65541 QUE65534:QUE65541 REA65534:REA65541 RNW65534:RNW65541 RXS65534:RXS65541 SHO65534:SHO65541 SRK65534:SRK65541 TBG65534:TBG65541 TLC65534:TLC65541 TUY65534:TUY65541 UEU65534:UEU65541 UOQ65534:UOQ65541 UYM65534:UYM65541 VII65534:VII65541 VSE65534:VSE65541 WCA65534:WCA65541 WLW65534:WLW65541 WVS65534:WVS65541 K131070:K131077 JG131070:JG131077 TC131070:TC131077 ACY131070:ACY131077 AMU131070:AMU131077 AWQ131070:AWQ131077 BGM131070:BGM131077 BQI131070:BQI131077 CAE131070:CAE131077 CKA131070:CKA131077 CTW131070:CTW131077 DDS131070:DDS131077 DNO131070:DNO131077 DXK131070:DXK131077 EHG131070:EHG131077 ERC131070:ERC131077 FAY131070:FAY131077 FKU131070:FKU131077 FUQ131070:FUQ131077 GEM131070:GEM131077 GOI131070:GOI131077 GYE131070:GYE131077 HIA131070:HIA131077 HRW131070:HRW131077 IBS131070:IBS131077 ILO131070:ILO131077 IVK131070:IVK131077 JFG131070:JFG131077 JPC131070:JPC131077 JYY131070:JYY131077 KIU131070:KIU131077 KSQ131070:KSQ131077 LCM131070:LCM131077 LMI131070:LMI131077 LWE131070:LWE131077 MGA131070:MGA131077 MPW131070:MPW131077 MZS131070:MZS131077 NJO131070:NJO131077 NTK131070:NTK131077 ODG131070:ODG131077 ONC131070:ONC131077 OWY131070:OWY131077 PGU131070:PGU131077 PQQ131070:PQQ131077 QAM131070:QAM131077 QKI131070:QKI131077 QUE131070:QUE131077 REA131070:REA131077 RNW131070:RNW131077 RXS131070:RXS131077 SHO131070:SHO131077 SRK131070:SRK131077 TBG131070:TBG131077 TLC131070:TLC131077 TUY131070:TUY131077 UEU131070:UEU131077 UOQ131070:UOQ131077 UYM131070:UYM131077 VII131070:VII131077 VSE131070:VSE131077 WCA131070:WCA131077 WLW131070:WLW131077 WVS131070:WVS131077 K196606:K196613 JG196606:JG196613 TC196606:TC196613 ACY196606:ACY196613 AMU196606:AMU196613 AWQ196606:AWQ196613 BGM196606:BGM196613 BQI196606:BQI196613 CAE196606:CAE196613 CKA196606:CKA196613 CTW196606:CTW196613 DDS196606:DDS196613 DNO196606:DNO196613 DXK196606:DXK196613 EHG196606:EHG196613 ERC196606:ERC196613 FAY196606:FAY196613 FKU196606:FKU196613 FUQ196606:FUQ196613 GEM196606:GEM196613 GOI196606:GOI196613 GYE196606:GYE196613 HIA196606:HIA196613 HRW196606:HRW196613 IBS196606:IBS196613 ILO196606:ILO196613 IVK196606:IVK196613 JFG196606:JFG196613 JPC196606:JPC196613 JYY196606:JYY196613 KIU196606:KIU196613 KSQ196606:KSQ196613 LCM196606:LCM196613 LMI196606:LMI196613 LWE196606:LWE196613 MGA196606:MGA196613 MPW196606:MPW196613 MZS196606:MZS196613 NJO196606:NJO196613 NTK196606:NTK196613 ODG196606:ODG196613 ONC196606:ONC196613 OWY196606:OWY196613 PGU196606:PGU196613 PQQ196606:PQQ196613 QAM196606:QAM196613 QKI196606:QKI196613 QUE196606:QUE196613 REA196606:REA196613 RNW196606:RNW196613 RXS196606:RXS196613 SHO196606:SHO196613 SRK196606:SRK196613 TBG196606:TBG196613 TLC196606:TLC196613 TUY196606:TUY196613 UEU196606:UEU196613 UOQ196606:UOQ196613 UYM196606:UYM196613 VII196606:VII196613 VSE196606:VSE196613 WCA196606:WCA196613 WLW196606:WLW196613 WVS196606:WVS196613 K262142:K262149 JG262142:JG262149 TC262142:TC262149 ACY262142:ACY262149 AMU262142:AMU262149 AWQ262142:AWQ262149 BGM262142:BGM262149 BQI262142:BQI262149 CAE262142:CAE262149 CKA262142:CKA262149 CTW262142:CTW262149 DDS262142:DDS262149 DNO262142:DNO262149 DXK262142:DXK262149 EHG262142:EHG262149 ERC262142:ERC262149 FAY262142:FAY262149 FKU262142:FKU262149 FUQ262142:FUQ262149 GEM262142:GEM262149 GOI262142:GOI262149 GYE262142:GYE262149 HIA262142:HIA262149 HRW262142:HRW262149 IBS262142:IBS262149 ILO262142:ILO262149 IVK262142:IVK262149 JFG262142:JFG262149 JPC262142:JPC262149 JYY262142:JYY262149 KIU262142:KIU262149 KSQ262142:KSQ262149 LCM262142:LCM262149 LMI262142:LMI262149 LWE262142:LWE262149 MGA262142:MGA262149 MPW262142:MPW262149 MZS262142:MZS262149 NJO262142:NJO262149 NTK262142:NTK262149 ODG262142:ODG262149 ONC262142:ONC262149 OWY262142:OWY262149 PGU262142:PGU262149 PQQ262142:PQQ262149 QAM262142:QAM262149 QKI262142:QKI262149 QUE262142:QUE262149 REA262142:REA262149 RNW262142:RNW262149 RXS262142:RXS262149 SHO262142:SHO262149 SRK262142:SRK262149 TBG262142:TBG262149 TLC262142:TLC262149 TUY262142:TUY262149 UEU262142:UEU262149 UOQ262142:UOQ262149 UYM262142:UYM262149 VII262142:VII262149 VSE262142:VSE262149 WCA262142:WCA262149 WLW262142:WLW262149 WVS262142:WVS262149 K327678:K327685 JG327678:JG327685 TC327678:TC327685 ACY327678:ACY327685 AMU327678:AMU327685 AWQ327678:AWQ327685 BGM327678:BGM327685 BQI327678:BQI327685 CAE327678:CAE327685 CKA327678:CKA327685 CTW327678:CTW327685 DDS327678:DDS327685 DNO327678:DNO327685 DXK327678:DXK327685 EHG327678:EHG327685 ERC327678:ERC327685 FAY327678:FAY327685 FKU327678:FKU327685 FUQ327678:FUQ327685 GEM327678:GEM327685 GOI327678:GOI327685 GYE327678:GYE327685 HIA327678:HIA327685 HRW327678:HRW327685 IBS327678:IBS327685 ILO327678:ILO327685 IVK327678:IVK327685 JFG327678:JFG327685 JPC327678:JPC327685 JYY327678:JYY327685 KIU327678:KIU327685 KSQ327678:KSQ327685 LCM327678:LCM327685 LMI327678:LMI327685 LWE327678:LWE327685 MGA327678:MGA327685 MPW327678:MPW327685 MZS327678:MZS327685 NJO327678:NJO327685 NTK327678:NTK327685 ODG327678:ODG327685 ONC327678:ONC327685 OWY327678:OWY327685 PGU327678:PGU327685 PQQ327678:PQQ327685 QAM327678:QAM327685 QKI327678:QKI327685 QUE327678:QUE327685 REA327678:REA327685 RNW327678:RNW327685 RXS327678:RXS327685 SHO327678:SHO327685 SRK327678:SRK327685 TBG327678:TBG327685 TLC327678:TLC327685 TUY327678:TUY327685 UEU327678:UEU327685 UOQ327678:UOQ327685 UYM327678:UYM327685 VII327678:VII327685 VSE327678:VSE327685 WCA327678:WCA327685 WLW327678:WLW327685 WVS327678:WVS327685 K393214:K393221 JG393214:JG393221 TC393214:TC393221 ACY393214:ACY393221 AMU393214:AMU393221 AWQ393214:AWQ393221 BGM393214:BGM393221 BQI393214:BQI393221 CAE393214:CAE393221 CKA393214:CKA393221 CTW393214:CTW393221 DDS393214:DDS393221 DNO393214:DNO393221 DXK393214:DXK393221 EHG393214:EHG393221 ERC393214:ERC393221 FAY393214:FAY393221 FKU393214:FKU393221 FUQ393214:FUQ393221 GEM393214:GEM393221 GOI393214:GOI393221 GYE393214:GYE393221 HIA393214:HIA393221 HRW393214:HRW393221 IBS393214:IBS393221 ILO393214:ILO393221 IVK393214:IVK393221 JFG393214:JFG393221 JPC393214:JPC393221 JYY393214:JYY393221 KIU393214:KIU393221 KSQ393214:KSQ393221 LCM393214:LCM393221 LMI393214:LMI393221 LWE393214:LWE393221 MGA393214:MGA393221 MPW393214:MPW393221 MZS393214:MZS393221 NJO393214:NJO393221 NTK393214:NTK393221 ODG393214:ODG393221 ONC393214:ONC393221 OWY393214:OWY393221 PGU393214:PGU393221 PQQ393214:PQQ393221 QAM393214:QAM393221 QKI393214:QKI393221 QUE393214:QUE393221 REA393214:REA393221 RNW393214:RNW393221 RXS393214:RXS393221 SHO393214:SHO393221 SRK393214:SRK393221 TBG393214:TBG393221 TLC393214:TLC393221 TUY393214:TUY393221 UEU393214:UEU393221 UOQ393214:UOQ393221 UYM393214:UYM393221 VII393214:VII393221 VSE393214:VSE393221 WCA393214:WCA393221 WLW393214:WLW393221 WVS393214:WVS393221 K458750:K458757 JG458750:JG458757 TC458750:TC458757 ACY458750:ACY458757 AMU458750:AMU458757 AWQ458750:AWQ458757 BGM458750:BGM458757 BQI458750:BQI458757 CAE458750:CAE458757 CKA458750:CKA458757 CTW458750:CTW458757 DDS458750:DDS458757 DNO458750:DNO458757 DXK458750:DXK458757 EHG458750:EHG458757 ERC458750:ERC458757 FAY458750:FAY458757 FKU458750:FKU458757 FUQ458750:FUQ458757 GEM458750:GEM458757 GOI458750:GOI458757 GYE458750:GYE458757 HIA458750:HIA458757 HRW458750:HRW458757 IBS458750:IBS458757 ILO458750:ILO458757 IVK458750:IVK458757 JFG458750:JFG458757 JPC458750:JPC458757 JYY458750:JYY458757 KIU458750:KIU458757 KSQ458750:KSQ458757 LCM458750:LCM458757 LMI458750:LMI458757 LWE458750:LWE458757 MGA458750:MGA458757 MPW458750:MPW458757 MZS458750:MZS458757 NJO458750:NJO458757 NTK458750:NTK458757 ODG458750:ODG458757 ONC458750:ONC458757 OWY458750:OWY458757 PGU458750:PGU458757 PQQ458750:PQQ458757 QAM458750:QAM458757 QKI458750:QKI458757 QUE458750:QUE458757 REA458750:REA458757 RNW458750:RNW458757 RXS458750:RXS458757 SHO458750:SHO458757 SRK458750:SRK458757 TBG458750:TBG458757 TLC458750:TLC458757 TUY458750:TUY458757 UEU458750:UEU458757 UOQ458750:UOQ458757 UYM458750:UYM458757 VII458750:VII458757 VSE458750:VSE458757 WCA458750:WCA458757 WLW458750:WLW458757 WVS458750:WVS458757 K524286:K524293 JG524286:JG524293 TC524286:TC524293 ACY524286:ACY524293 AMU524286:AMU524293 AWQ524286:AWQ524293 BGM524286:BGM524293 BQI524286:BQI524293 CAE524286:CAE524293 CKA524286:CKA524293 CTW524286:CTW524293 DDS524286:DDS524293 DNO524286:DNO524293 DXK524286:DXK524293 EHG524286:EHG524293 ERC524286:ERC524293 FAY524286:FAY524293 FKU524286:FKU524293 FUQ524286:FUQ524293 GEM524286:GEM524293 GOI524286:GOI524293 GYE524286:GYE524293 HIA524286:HIA524293 HRW524286:HRW524293 IBS524286:IBS524293 ILO524286:ILO524293 IVK524286:IVK524293 JFG524286:JFG524293 JPC524286:JPC524293 JYY524286:JYY524293 KIU524286:KIU524293 KSQ524286:KSQ524293 LCM524286:LCM524293 LMI524286:LMI524293 LWE524286:LWE524293 MGA524286:MGA524293 MPW524286:MPW524293 MZS524286:MZS524293 NJO524286:NJO524293 NTK524286:NTK524293 ODG524286:ODG524293 ONC524286:ONC524293 OWY524286:OWY524293 PGU524286:PGU524293 PQQ524286:PQQ524293 QAM524286:QAM524293 QKI524286:QKI524293 QUE524286:QUE524293 REA524286:REA524293 RNW524286:RNW524293 RXS524286:RXS524293 SHO524286:SHO524293 SRK524286:SRK524293 TBG524286:TBG524293 TLC524286:TLC524293 TUY524286:TUY524293 UEU524286:UEU524293 UOQ524286:UOQ524293 UYM524286:UYM524293 VII524286:VII524293 VSE524286:VSE524293 WCA524286:WCA524293 WLW524286:WLW524293 WVS524286:WVS524293 K589822:K589829 JG589822:JG589829 TC589822:TC589829 ACY589822:ACY589829 AMU589822:AMU589829 AWQ589822:AWQ589829 BGM589822:BGM589829 BQI589822:BQI589829 CAE589822:CAE589829 CKA589822:CKA589829 CTW589822:CTW589829 DDS589822:DDS589829 DNO589822:DNO589829 DXK589822:DXK589829 EHG589822:EHG589829 ERC589822:ERC589829 FAY589822:FAY589829 FKU589822:FKU589829 FUQ589822:FUQ589829 GEM589822:GEM589829 GOI589822:GOI589829 GYE589822:GYE589829 HIA589822:HIA589829 HRW589822:HRW589829 IBS589822:IBS589829 ILO589822:ILO589829 IVK589822:IVK589829 JFG589822:JFG589829 JPC589822:JPC589829 JYY589822:JYY589829 KIU589822:KIU589829 KSQ589822:KSQ589829 LCM589822:LCM589829 LMI589822:LMI589829 LWE589822:LWE589829 MGA589822:MGA589829 MPW589822:MPW589829 MZS589822:MZS589829 NJO589822:NJO589829 NTK589822:NTK589829 ODG589822:ODG589829 ONC589822:ONC589829 OWY589822:OWY589829 PGU589822:PGU589829 PQQ589822:PQQ589829 QAM589822:QAM589829 QKI589822:QKI589829 QUE589822:QUE589829 REA589822:REA589829 RNW589822:RNW589829 RXS589822:RXS589829 SHO589822:SHO589829 SRK589822:SRK589829 TBG589822:TBG589829 TLC589822:TLC589829 TUY589822:TUY589829 UEU589822:UEU589829 UOQ589822:UOQ589829 UYM589822:UYM589829 VII589822:VII589829 VSE589822:VSE589829 WCA589822:WCA589829 WLW589822:WLW589829 WVS589822:WVS589829 K655358:K655365 JG655358:JG655365 TC655358:TC655365 ACY655358:ACY655365 AMU655358:AMU655365 AWQ655358:AWQ655365 BGM655358:BGM655365 BQI655358:BQI655365 CAE655358:CAE655365 CKA655358:CKA655365 CTW655358:CTW655365 DDS655358:DDS655365 DNO655358:DNO655365 DXK655358:DXK655365 EHG655358:EHG655365 ERC655358:ERC655365 FAY655358:FAY655365 FKU655358:FKU655365 FUQ655358:FUQ655365 GEM655358:GEM655365 GOI655358:GOI655365 GYE655358:GYE655365 HIA655358:HIA655365 HRW655358:HRW655365 IBS655358:IBS655365 ILO655358:ILO655365 IVK655358:IVK655365 JFG655358:JFG655365 JPC655358:JPC655365 JYY655358:JYY655365 KIU655358:KIU655365 KSQ655358:KSQ655365 LCM655358:LCM655365 LMI655358:LMI655365 LWE655358:LWE655365 MGA655358:MGA655365 MPW655358:MPW655365 MZS655358:MZS655365 NJO655358:NJO655365 NTK655358:NTK655365 ODG655358:ODG655365 ONC655358:ONC655365 OWY655358:OWY655365 PGU655358:PGU655365 PQQ655358:PQQ655365 QAM655358:QAM655365 QKI655358:QKI655365 QUE655358:QUE655365 REA655358:REA655365 RNW655358:RNW655365 RXS655358:RXS655365 SHO655358:SHO655365 SRK655358:SRK655365 TBG655358:TBG655365 TLC655358:TLC655365 TUY655358:TUY655365 UEU655358:UEU655365 UOQ655358:UOQ655365 UYM655358:UYM655365 VII655358:VII655365 VSE655358:VSE655365 WCA655358:WCA655365 WLW655358:WLW655365 WVS655358:WVS655365 K720894:K720901 JG720894:JG720901 TC720894:TC720901 ACY720894:ACY720901 AMU720894:AMU720901 AWQ720894:AWQ720901 BGM720894:BGM720901 BQI720894:BQI720901 CAE720894:CAE720901 CKA720894:CKA720901 CTW720894:CTW720901 DDS720894:DDS720901 DNO720894:DNO720901 DXK720894:DXK720901 EHG720894:EHG720901 ERC720894:ERC720901 FAY720894:FAY720901 FKU720894:FKU720901 FUQ720894:FUQ720901 GEM720894:GEM720901 GOI720894:GOI720901 GYE720894:GYE720901 HIA720894:HIA720901 HRW720894:HRW720901 IBS720894:IBS720901 ILO720894:ILO720901 IVK720894:IVK720901 JFG720894:JFG720901 JPC720894:JPC720901 JYY720894:JYY720901 KIU720894:KIU720901 KSQ720894:KSQ720901 LCM720894:LCM720901 LMI720894:LMI720901 LWE720894:LWE720901 MGA720894:MGA720901 MPW720894:MPW720901 MZS720894:MZS720901 NJO720894:NJO720901 NTK720894:NTK720901 ODG720894:ODG720901 ONC720894:ONC720901 OWY720894:OWY720901 PGU720894:PGU720901 PQQ720894:PQQ720901 QAM720894:QAM720901 QKI720894:QKI720901 QUE720894:QUE720901 REA720894:REA720901 RNW720894:RNW720901 RXS720894:RXS720901 SHO720894:SHO720901 SRK720894:SRK720901 TBG720894:TBG720901 TLC720894:TLC720901 TUY720894:TUY720901 UEU720894:UEU720901 UOQ720894:UOQ720901 UYM720894:UYM720901 VII720894:VII720901 VSE720894:VSE720901 WCA720894:WCA720901 WLW720894:WLW720901 WVS720894:WVS720901 K786430:K786437 JG786430:JG786437 TC786430:TC786437 ACY786430:ACY786437 AMU786430:AMU786437 AWQ786430:AWQ786437 BGM786430:BGM786437 BQI786430:BQI786437 CAE786430:CAE786437 CKA786430:CKA786437 CTW786430:CTW786437 DDS786430:DDS786437 DNO786430:DNO786437 DXK786430:DXK786437 EHG786430:EHG786437 ERC786430:ERC786437 FAY786430:FAY786437 FKU786430:FKU786437 FUQ786430:FUQ786437 GEM786430:GEM786437 GOI786430:GOI786437 GYE786430:GYE786437 HIA786430:HIA786437 HRW786430:HRW786437 IBS786430:IBS786437 ILO786430:ILO786437 IVK786430:IVK786437 JFG786430:JFG786437 JPC786430:JPC786437 JYY786430:JYY786437 KIU786430:KIU786437 KSQ786430:KSQ786437 LCM786430:LCM786437 LMI786430:LMI786437 LWE786430:LWE786437 MGA786430:MGA786437 MPW786430:MPW786437 MZS786430:MZS786437 NJO786430:NJO786437 NTK786430:NTK786437 ODG786430:ODG786437 ONC786430:ONC786437 OWY786430:OWY786437 PGU786430:PGU786437 PQQ786430:PQQ786437 QAM786430:QAM786437 QKI786430:QKI786437 QUE786430:QUE786437 REA786430:REA786437 RNW786430:RNW786437 RXS786430:RXS786437 SHO786430:SHO786437 SRK786430:SRK786437 TBG786430:TBG786437 TLC786430:TLC786437 TUY786430:TUY786437 UEU786430:UEU786437 UOQ786430:UOQ786437 UYM786430:UYM786437 VII786430:VII786437 VSE786430:VSE786437 WCA786430:WCA786437 WLW786430:WLW786437 WVS786430:WVS786437 K851966:K851973 JG851966:JG851973 TC851966:TC851973 ACY851966:ACY851973 AMU851966:AMU851973 AWQ851966:AWQ851973 BGM851966:BGM851973 BQI851966:BQI851973 CAE851966:CAE851973 CKA851966:CKA851973 CTW851966:CTW851973 DDS851966:DDS851973 DNO851966:DNO851973 DXK851966:DXK851973 EHG851966:EHG851973 ERC851966:ERC851973 FAY851966:FAY851973 FKU851966:FKU851973 FUQ851966:FUQ851973 GEM851966:GEM851973 GOI851966:GOI851973 GYE851966:GYE851973 HIA851966:HIA851973 HRW851966:HRW851973 IBS851966:IBS851973 ILO851966:ILO851973 IVK851966:IVK851973 JFG851966:JFG851973 JPC851966:JPC851973 JYY851966:JYY851973 KIU851966:KIU851973 KSQ851966:KSQ851973 LCM851966:LCM851973 LMI851966:LMI851973 LWE851966:LWE851973 MGA851966:MGA851973 MPW851966:MPW851973 MZS851966:MZS851973 NJO851966:NJO851973 NTK851966:NTK851973 ODG851966:ODG851973 ONC851966:ONC851973 OWY851966:OWY851973 PGU851966:PGU851973 PQQ851966:PQQ851973 QAM851966:QAM851973 QKI851966:QKI851973 QUE851966:QUE851973 REA851966:REA851973 RNW851966:RNW851973 RXS851966:RXS851973 SHO851966:SHO851973 SRK851966:SRK851973 TBG851966:TBG851973 TLC851966:TLC851973 TUY851966:TUY851973 UEU851966:UEU851973 UOQ851966:UOQ851973 UYM851966:UYM851973 VII851966:VII851973 VSE851966:VSE851973 WCA851966:WCA851973 WLW851966:WLW851973 WVS851966:WVS851973 K917502:K917509 JG917502:JG917509 TC917502:TC917509 ACY917502:ACY917509 AMU917502:AMU917509 AWQ917502:AWQ917509 BGM917502:BGM917509 BQI917502:BQI917509 CAE917502:CAE917509 CKA917502:CKA917509 CTW917502:CTW917509 DDS917502:DDS917509 DNO917502:DNO917509 DXK917502:DXK917509 EHG917502:EHG917509 ERC917502:ERC917509 FAY917502:FAY917509 FKU917502:FKU917509 FUQ917502:FUQ917509 GEM917502:GEM917509 GOI917502:GOI917509 GYE917502:GYE917509 HIA917502:HIA917509 HRW917502:HRW917509 IBS917502:IBS917509 ILO917502:ILO917509 IVK917502:IVK917509 JFG917502:JFG917509 JPC917502:JPC917509 JYY917502:JYY917509 KIU917502:KIU917509 KSQ917502:KSQ917509 LCM917502:LCM917509 LMI917502:LMI917509 LWE917502:LWE917509 MGA917502:MGA917509 MPW917502:MPW917509 MZS917502:MZS917509 NJO917502:NJO917509 NTK917502:NTK917509 ODG917502:ODG917509 ONC917502:ONC917509 OWY917502:OWY917509 PGU917502:PGU917509 PQQ917502:PQQ917509 QAM917502:QAM917509 QKI917502:QKI917509 QUE917502:QUE917509 REA917502:REA917509 RNW917502:RNW917509 RXS917502:RXS917509 SHO917502:SHO917509 SRK917502:SRK917509 TBG917502:TBG917509 TLC917502:TLC917509 TUY917502:TUY917509 UEU917502:UEU917509 UOQ917502:UOQ917509 UYM917502:UYM917509 VII917502:VII917509 VSE917502:VSE917509 WCA917502:WCA917509 WLW917502:WLW917509 WVS917502:WVS917509 K983038:K983045 JG983038:JG983045 TC983038:TC983045 ACY983038:ACY983045 AMU983038:AMU983045 AWQ983038:AWQ983045 BGM983038:BGM983045 BQI983038:BQI983045 CAE983038:CAE983045 CKA983038:CKA983045 CTW983038:CTW983045 DDS983038:DDS983045 DNO983038:DNO983045 DXK983038:DXK983045 EHG983038:EHG983045 ERC983038:ERC983045 FAY983038:FAY983045 FKU983038:FKU983045 FUQ983038:FUQ983045 GEM983038:GEM983045 GOI983038:GOI983045 GYE983038:GYE983045 HIA983038:HIA983045 HRW983038:HRW983045 IBS983038:IBS983045 ILO983038:ILO983045 IVK983038:IVK983045 JFG983038:JFG983045 JPC983038:JPC983045 JYY983038:JYY983045 KIU983038:KIU983045 KSQ983038:KSQ983045 LCM983038:LCM983045 LMI983038:LMI983045 LWE983038:LWE983045 MGA983038:MGA983045 MPW983038:MPW983045 MZS983038:MZS983045 NJO983038:NJO983045 NTK983038:NTK983045 ODG983038:ODG983045 ONC983038:ONC983045 OWY983038:OWY983045 PGU983038:PGU983045 PQQ983038:PQQ983045 QAM983038:QAM983045 QKI983038:QKI983045 QUE983038:QUE983045 REA983038:REA983045 RNW983038:RNW983045 RXS983038:RXS983045 SHO983038:SHO983045 SRK983038:SRK983045 TBG983038:TBG983045 TLC983038:TLC983045 TUY983038:TUY983045 UEU983038:UEU983045 UOQ983038:UOQ983045 UYM983038:UYM983045 VII983038:VII983045 VSE983038:VSE983045 WCA983038:WCA983045 WLW983038:WLW983045 WVS983038:WVS983045">
      <formula1>$J$110:$J$112</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06 IZ65506 SV65506 ACR65506 AMN65506 AWJ65506 BGF65506 BQB65506 BZX65506 CJT65506 CTP65506 DDL65506 DNH65506 DXD65506 EGZ65506 EQV65506 FAR65506 FKN65506 FUJ65506 GEF65506 GOB65506 GXX65506 HHT65506 HRP65506 IBL65506 ILH65506 IVD65506 JEZ65506 JOV65506 JYR65506 KIN65506 KSJ65506 LCF65506 LMB65506 LVX65506 MFT65506 MPP65506 MZL65506 NJH65506 NTD65506 OCZ65506 OMV65506 OWR65506 PGN65506 PQJ65506 QAF65506 QKB65506 QTX65506 RDT65506 RNP65506 RXL65506 SHH65506 SRD65506 TAZ65506 TKV65506 TUR65506 UEN65506 UOJ65506 UYF65506 VIB65506 VRX65506 WBT65506 WLP65506 WVL65506 D131042 IZ131042 SV131042 ACR131042 AMN131042 AWJ131042 BGF131042 BQB131042 BZX131042 CJT131042 CTP131042 DDL131042 DNH131042 DXD131042 EGZ131042 EQV131042 FAR131042 FKN131042 FUJ131042 GEF131042 GOB131042 GXX131042 HHT131042 HRP131042 IBL131042 ILH131042 IVD131042 JEZ131042 JOV131042 JYR131042 KIN131042 KSJ131042 LCF131042 LMB131042 LVX131042 MFT131042 MPP131042 MZL131042 NJH131042 NTD131042 OCZ131042 OMV131042 OWR131042 PGN131042 PQJ131042 QAF131042 QKB131042 QTX131042 RDT131042 RNP131042 RXL131042 SHH131042 SRD131042 TAZ131042 TKV131042 TUR131042 UEN131042 UOJ131042 UYF131042 VIB131042 VRX131042 WBT131042 WLP131042 WVL131042 D196578 IZ196578 SV196578 ACR196578 AMN196578 AWJ196578 BGF196578 BQB196578 BZX196578 CJT196578 CTP196578 DDL196578 DNH196578 DXD196578 EGZ196578 EQV196578 FAR196578 FKN196578 FUJ196578 GEF196578 GOB196578 GXX196578 HHT196578 HRP196578 IBL196578 ILH196578 IVD196578 JEZ196578 JOV196578 JYR196578 KIN196578 KSJ196578 LCF196578 LMB196578 LVX196578 MFT196578 MPP196578 MZL196578 NJH196578 NTD196578 OCZ196578 OMV196578 OWR196578 PGN196578 PQJ196578 QAF196578 QKB196578 QTX196578 RDT196578 RNP196578 RXL196578 SHH196578 SRD196578 TAZ196578 TKV196578 TUR196578 UEN196578 UOJ196578 UYF196578 VIB196578 VRX196578 WBT196578 WLP196578 WVL196578 D262114 IZ262114 SV262114 ACR262114 AMN262114 AWJ262114 BGF262114 BQB262114 BZX262114 CJT262114 CTP262114 DDL262114 DNH262114 DXD262114 EGZ262114 EQV262114 FAR262114 FKN262114 FUJ262114 GEF262114 GOB262114 GXX262114 HHT262114 HRP262114 IBL262114 ILH262114 IVD262114 JEZ262114 JOV262114 JYR262114 KIN262114 KSJ262114 LCF262114 LMB262114 LVX262114 MFT262114 MPP262114 MZL262114 NJH262114 NTD262114 OCZ262114 OMV262114 OWR262114 PGN262114 PQJ262114 QAF262114 QKB262114 QTX262114 RDT262114 RNP262114 RXL262114 SHH262114 SRD262114 TAZ262114 TKV262114 TUR262114 UEN262114 UOJ262114 UYF262114 VIB262114 VRX262114 WBT262114 WLP262114 WVL262114 D327650 IZ327650 SV327650 ACR327650 AMN327650 AWJ327650 BGF327650 BQB327650 BZX327650 CJT327650 CTP327650 DDL327650 DNH327650 DXD327650 EGZ327650 EQV327650 FAR327650 FKN327650 FUJ327650 GEF327650 GOB327650 GXX327650 HHT327650 HRP327650 IBL327650 ILH327650 IVD327650 JEZ327650 JOV327650 JYR327650 KIN327650 KSJ327650 LCF327650 LMB327650 LVX327650 MFT327650 MPP327650 MZL327650 NJH327650 NTD327650 OCZ327650 OMV327650 OWR327650 PGN327650 PQJ327650 QAF327650 QKB327650 QTX327650 RDT327650 RNP327650 RXL327650 SHH327650 SRD327650 TAZ327650 TKV327650 TUR327650 UEN327650 UOJ327650 UYF327650 VIB327650 VRX327650 WBT327650 WLP327650 WVL327650 D393186 IZ393186 SV393186 ACR393186 AMN393186 AWJ393186 BGF393186 BQB393186 BZX393186 CJT393186 CTP393186 DDL393186 DNH393186 DXD393186 EGZ393186 EQV393186 FAR393186 FKN393186 FUJ393186 GEF393186 GOB393186 GXX393186 HHT393186 HRP393186 IBL393186 ILH393186 IVD393186 JEZ393186 JOV393186 JYR393186 KIN393186 KSJ393186 LCF393186 LMB393186 LVX393186 MFT393186 MPP393186 MZL393186 NJH393186 NTD393186 OCZ393186 OMV393186 OWR393186 PGN393186 PQJ393186 QAF393186 QKB393186 QTX393186 RDT393186 RNP393186 RXL393186 SHH393186 SRD393186 TAZ393186 TKV393186 TUR393186 UEN393186 UOJ393186 UYF393186 VIB393186 VRX393186 WBT393186 WLP393186 WVL393186 D458722 IZ458722 SV458722 ACR458722 AMN458722 AWJ458722 BGF458722 BQB458722 BZX458722 CJT458722 CTP458722 DDL458722 DNH458722 DXD458722 EGZ458722 EQV458722 FAR458722 FKN458722 FUJ458722 GEF458722 GOB458722 GXX458722 HHT458722 HRP458722 IBL458722 ILH458722 IVD458722 JEZ458722 JOV458722 JYR458722 KIN458722 KSJ458722 LCF458722 LMB458722 LVX458722 MFT458722 MPP458722 MZL458722 NJH458722 NTD458722 OCZ458722 OMV458722 OWR458722 PGN458722 PQJ458722 QAF458722 QKB458722 QTX458722 RDT458722 RNP458722 RXL458722 SHH458722 SRD458722 TAZ458722 TKV458722 TUR458722 UEN458722 UOJ458722 UYF458722 VIB458722 VRX458722 WBT458722 WLP458722 WVL458722 D524258 IZ524258 SV524258 ACR524258 AMN524258 AWJ524258 BGF524258 BQB524258 BZX524258 CJT524258 CTP524258 DDL524258 DNH524258 DXD524258 EGZ524258 EQV524258 FAR524258 FKN524258 FUJ524258 GEF524258 GOB524258 GXX524258 HHT524258 HRP524258 IBL524258 ILH524258 IVD524258 JEZ524258 JOV524258 JYR524258 KIN524258 KSJ524258 LCF524258 LMB524258 LVX524258 MFT524258 MPP524258 MZL524258 NJH524258 NTD524258 OCZ524258 OMV524258 OWR524258 PGN524258 PQJ524258 QAF524258 QKB524258 QTX524258 RDT524258 RNP524258 RXL524258 SHH524258 SRD524258 TAZ524258 TKV524258 TUR524258 UEN524258 UOJ524258 UYF524258 VIB524258 VRX524258 WBT524258 WLP524258 WVL524258 D589794 IZ589794 SV589794 ACR589794 AMN589794 AWJ589794 BGF589794 BQB589794 BZX589794 CJT589794 CTP589794 DDL589794 DNH589794 DXD589794 EGZ589794 EQV589794 FAR589794 FKN589794 FUJ589794 GEF589794 GOB589794 GXX589794 HHT589794 HRP589794 IBL589794 ILH589794 IVD589794 JEZ589794 JOV589794 JYR589794 KIN589794 KSJ589794 LCF589794 LMB589794 LVX589794 MFT589794 MPP589794 MZL589794 NJH589794 NTD589794 OCZ589794 OMV589794 OWR589794 PGN589794 PQJ589794 QAF589794 QKB589794 QTX589794 RDT589794 RNP589794 RXL589794 SHH589794 SRD589794 TAZ589794 TKV589794 TUR589794 UEN589794 UOJ589794 UYF589794 VIB589794 VRX589794 WBT589794 WLP589794 WVL589794 D655330 IZ655330 SV655330 ACR655330 AMN655330 AWJ655330 BGF655330 BQB655330 BZX655330 CJT655330 CTP655330 DDL655330 DNH655330 DXD655330 EGZ655330 EQV655330 FAR655330 FKN655330 FUJ655330 GEF655330 GOB655330 GXX655330 HHT655330 HRP655330 IBL655330 ILH655330 IVD655330 JEZ655330 JOV655330 JYR655330 KIN655330 KSJ655330 LCF655330 LMB655330 LVX655330 MFT655330 MPP655330 MZL655330 NJH655330 NTD655330 OCZ655330 OMV655330 OWR655330 PGN655330 PQJ655330 QAF655330 QKB655330 QTX655330 RDT655330 RNP655330 RXL655330 SHH655330 SRD655330 TAZ655330 TKV655330 TUR655330 UEN655330 UOJ655330 UYF655330 VIB655330 VRX655330 WBT655330 WLP655330 WVL655330 D720866 IZ720866 SV720866 ACR720866 AMN720866 AWJ720866 BGF720866 BQB720866 BZX720866 CJT720866 CTP720866 DDL720866 DNH720866 DXD720866 EGZ720866 EQV720866 FAR720866 FKN720866 FUJ720866 GEF720866 GOB720866 GXX720866 HHT720866 HRP720866 IBL720866 ILH720866 IVD720866 JEZ720866 JOV720866 JYR720866 KIN720866 KSJ720866 LCF720866 LMB720866 LVX720866 MFT720866 MPP720866 MZL720866 NJH720866 NTD720866 OCZ720866 OMV720866 OWR720866 PGN720866 PQJ720866 QAF720866 QKB720866 QTX720866 RDT720866 RNP720866 RXL720866 SHH720866 SRD720866 TAZ720866 TKV720866 TUR720866 UEN720866 UOJ720866 UYF720866 VIB720866 VRX720866 WBT720866 WLP720866 WVL720866 D786402 IZ786402 SV786402 ACR786402 AMN786402 AWJ786402 BGF786402 BQB786402 BZX786402 CJT786402 CTP786402 DDL786402 DNH786402 DXD786402 EGZ786402 EQV786402 FAR786402 FKN786402 FUJ786402 GEF786402 GOB786402 GXX786402 HHT786402 HRP786402 IBL786402 ILH786402 IVD786402 JEZ786402 JOV786402 JYR786402 KIN786402 KSJ786402 LCF786402 LMB786402 LVX786402 MFT786402 MPP786402 MZL786402 NJH786402 NTD786402 OCZ786402 OMV786402 OWR786402 PGN786402 PQJ786402 QAF786402 QKB786402 QTX786402 RDT786402 RNP786402 RXL786402 SHH786402 SRD786402 TAZ786402 TKV786402 TUR786402 UEN786402 UOJ786402 UYF786402 VIB786402 VRX786402 WBT786402 WLP786402 WVL786402 D851938 IZ851938 SV851938 ACR851938 AMN851938 AWJ851938 BGF851938 BQB851938 BZX851938 CJT851938 CTP851938 DDL851938 DNH851938 DXD851938 EGZ851938 EQV851938 FAR851938 FKN851938 FUJ851938 GEF851938 GOB851938 GXX851938 HHT851938 HRP851938 IBL851938 ILH851938 IVD851938 JEZ851938 JOV851938 JYR851938 KIN851938 KSJ851938 LCF851938 LMB851938 LVX851938 MFT851938 MPP851938 MZL851938 NJH851938 NTD851938 OCZ851938 OMV851938 OWR851938 PGN851938 PQJ851938 QAF851938 QKB851938 QTX851938 RDT851938 RNP851938 RXL851938 SHH851938 SRD851938 TAZ851938 TKV851938 TUR851938 UEN851938 UOJ851938 UYF851938 VIB851938 VRX851938 WBT851938 WLP851938 WVL851938 D917474 IZ917474 SV917474 ACR917474 AMN917474 AWJ917474 BGF917474 BQB917474 BZX917474 CJT917474 CTP917474 DDL917474 DNH917474 DXD917474 EGZ917474 EQV917474 FAR917474 FKN917474 FUJ917474 GEF917474 GOB917474 GXX917474 HHT917474 HRP917474 IBL917474 ILH917474 IVD917474 JEZ917474 JOV917474 JYR917474 KIN917474 KSJ917474 LCF917474 LMB917474 LVX917474 MFT917474 MPP917474 MZL917474 NJH917474 NTD917474 OCZ917474 OMV917474 OWR917474 PGN917474 PQJ917474 QAF917474 QKB917474 QTX917474 RDT917474 RNP917474 RXL917474 SHH917474 SRD917474 TAZ917474 TKV917474 TUR917474 UEN917474 UOJ917474 UYF917474 VIB917474 VRX917474 WBT917474 WLP917474 WVL917474 D983010 IZ983010 SV983010 ACR983010 AMN983010 AWJ983010 BGF983010 BQB983010 BZX983010 CJT983010 CTP983010 DDL983010 DNH983010 DXD983010 EGZ983010 EQV983010 FAR983010 FKN983010 FUJ983010 GEF983010 GOB983010 GXX983010 HHT983010 HRP983010 IBL983010 ILH983010 IVD983010 JEZ983010 JOV983010 JYR983010 KIN983010 KSJ983010 LCF983010 LMB983010 LVX983010 MFT983010 MPP983010 MZL983010 NJH983010 NTD983010 OCZ983010 OMV983010 OWR983010 PGN983010 PQJ983010 QAF983010 QKB983010 QTX983010 RDT983010 RNP983010 RXL983010 SHH983010 SRD983010 TAZ983010 TKV983010 TUR983010 UEN983010 UOJ983010 UYF983010 VIB983010 VRX983010 WBT983010 WLP983010 WVL983010">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formula1>"&lt;select from list&gt;, Yes, No"</formula1>
    </dataValidation>
    <dataValidation type="list" allowBlank="1" showInputMessage="1" showErrorMessage="1" sqref="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13:E65513 IZ65513:JA65513 SV65513:SW65513 ACR65513:ACS65513 AMN65513:AMO65513 AWJ65513:AWK65513 BGF65513:BGG65513 BQB65513:BQC65513 BZX65513:BZY65513 CJT65513:CJU65513 CTP65513:CTQ65513 DDL65513:DDM65513 DNH65513:DNI65513 DXD65513:DXE65513 EGZ65513:EHA65513 EQV65513:EQW65513 FAR65513:FAS65513 FKN65513:FKO65513 FUJ65513:FUK65513 GEF65513:GEG65513 GOB65513:GOC65513 GXX65513:GXY65513 HHT65513:HHU65513 HRP65513:HRQ65513 IBL65513:IBM65513 ILH65513:ILI65513 IVD65513:IVE65513 JEZ65513:JFA65513 JOV65513:JOW65513 JYR65513:JYS65513 KIN65513:KIO65513 KSJ65513:KSK65513 LCF65513:LCG65513 LMB65513:LMC65513 LVX65513:LVY65513 MFT65513:MFU65513 MPP65513:MPQ65513 MZL65513:MZM65513 NJH65513:NJI65513 NTD65513:NTE65513 OCZ65513:ODA65513 OMV65513:OMW65513 OWR65513:OWS65513 PGN65513:PGO65513 PQJ65513:PQK65513 QAF65513:QAG65513 QKB65513:QKC65513 QTX65513:QTY65513 RDT65513:RDU65513 RNP65513:RNQ65513 RXL65513:RXM65513 SHH65513:SHI65513 SRD65513:SRE65513 TAZ65513:TBA65513 TKV65513:TKW65513 TUR65513:TUS65513 UEN65513:UEO65513 UOJ65513:UOK65513 UYF65513:UYG65513 VIB65513:VIC65513 VRX65513:VRY65513 WBT65513:WBU65513 WLP65513:WLQ65513 WVL65513:WVM65513 D131049:E131049 IZ131049:JA131049 SV131049:SW131049 ACR131049:ACS131049 AMN131049:AMO131049 AWJ131049:AWK131049 BGF131049:BGG131049 BQB131049:BQC131049 BZX131049:BZY131049 CJT131049:CJU131049 CTP131049:CTQ131049 DDL131049:DDM131049 DNH131049:DNI131049 DXD131049:DXE131049 EGZ131049:EHA131049 EQV131049:EQW131049 FAR131049:FAS131049 FKN131049:FKO131049 FUJ131049:FUK131049 GEF131049:GEG131049 GOB131049:GOC131049 GXX131049:GXY131049 HHT131049:HHU131049 HRP131049:HRQ131049 IBL131049:IBM131049 ILH131049:ILI131049 IVD131049:IVE131049 JEZ131049:JFA131049 JOV131049:JOW131049 JYR131049:JYS131049 KIN131049:KIO131049 KSJ131049:KSK131049 LCF131049:LCG131049 LMB131049:LMC131049 LVX131049:LVY131049 MFT131049:MFU131049 MPP131049:MPQ131049 MZL131049:MZM131049 NJH131049:NJI131049 NTD131049:NTE131049 OCZ131049:ODA131049 OMV131049:OMW131049 OWR131049:OWS131049 PGN131049:PGO131049 PQJ131049:PQK131049 QAF131049:QAG131049 QKB131049:QKC131049 QTX131049:QTY131049 RDT131049:RDU131049 RNP131049:RNQ131049 RXL131049:RXM131049 SHH131049:SHI131049 SRD131049:SRE131049 TAZ131049:TBA131049 TKV131049:TKW131049 TUR131049:TUS131049 UEN131049:UEO131049 UOJ131049:UOK131049 UYF131049:UYG131049 VIB131049:VIC131049 VRX131049:VRY131049 WBT131049:WBU131049 WLP131049:WLQ131049 WVL131049:WVM131049 D196585:E196585 IZ196585:JA196585 SV196585:SW196585 ACR196585:ACS196585 AMN196585:AMO196585 AWJ196585:AWK196585 BGF196585:BGG196585 BQB196585:BQC196585 BZX196585:BZY196585 CJT196585:CJU196585 CTP196585:CTQ196585 DDL196585:DDM196585 DNH196585:DNI196585 DXD196585:DXE196585 EGZ196585:EHA196585 EQV196585:EQW196585 FAR196585:FAS196585 FKN196585:FKO196585 FUJ196585:FUK196585 GEF196585:GEG196585 GOB196585:GOC196585 GXX196585:GXY196585 HHT196585:HHU196585 HRP196585:HRQ196585 IBL196585:IBM196585 ILH196585:ILI196585 IVD196585:IVE196585 JEZ196585:JFA196585 JOV196585:JOW196585 JYR196585:JYS196585 KIN196585:KIO196585 KSJ196585:KSK196585 LCF196585:LCG196585 LMB196585:LMC196585 LVX196585:LVY196585 MFT196585:MFU196585 MPP196585:MPQ196585 MZL196585:MZM196585 NJH196585:NJI196585 NTD196585:NTE196585 OCZ196585:ODA196585 OMV196585:OMW196585 OWR196585:OWS196585 PGN196585:PGO196585 PQJ196585:PQK196585 QAF196585:QAG196585 QKB196585:QKC196585 QTX196585:QTY196585 RDT196585:RDU196585 RNP196585:RNQ196585 RXL196585:RXM196585 SHH196585:SHI196585 SRD196585:SRE196585 TAZ196585:TBA196585 TKV196585:TKW196585 TUR196585:TUS196585 UEN196585:UEO196585 UOJ196585:UOK196585 UYF196585:UYG196585 VIB196585:VIC196585 VRX196585:VRY196585 WBT196585:WBU196585 WLP196585:WLQ196585 WVL196585:WVM196585 D262121:E262121 IZ262121:JA262121 SV262121:SW262121 ACR262121:ACS262121 AMN262121:AMO262121 AWJ262121:AWK262121 BGF262121:BGG262121 BQB262121:BQC262121 BZX262121:BZY262121 CJT262121:CJU262121 CTP262121:CTQ262121 DDL262121:DDM262121 DNH262121:DNI262121 DXD262121:DXE262121 EGZ262121:EHA262121 EQV262121:EQW262121 FAR262121:FAS262121 FKN262121:FKO262121 FUJ262121:FUK262121 GEF262121:GEG262121 GOB262121:GOC262121 GXX262121:GXY262121 HHT262121:HHU262121 HRP262121:HRQ262121 IBL262121:IBM262121 ILH262121:ILI262121 IVD262121:IVE262121 JEZ262121:JFA262121 JOV262121:JOW262121 JYR262121:JYS262121 KIN262121:KIO262121 KSJ262121:KSK262121 LCF262121:LCG262121 LMB262121:LMC262121 LVX262121:LVY262121 MFT262121:MFU262121 MPP262121:MPQ262121 MZL262121:MZM262121 NJH262121:NJI262121 NTD262121:NTE262121 OCZ262121:ODA262121 OMV262121:OMW262121 OWR262121:OWS262121 PGN262121:PGO262121 PQJ262121:PQK262121 QAF262121:QAG262121 QKB262121:QKC262121 QTX262121:QTY262121 RDT262121:RDU262121 RNP262121:RNQ262121 RXL262121:RXM262121 SHH262121:SHI262121 SRD262121:SRE262121 TAZ262121:TBA262121 TKV262121:TKW262121 TUR262121:TUS262121 UEN262121:UEO262121 UOJ262121:UOK262121 UYF262121:UYG262121 VIB262121:VIC262121 VRX262121:VRY262121 WBT262121:WBU262121 WLP262121:WLQ262121 WVL262121:WVM262121 D327657:E327657 IZ327657:JA327657 SV327657:SW327657 ACR327657:ACS327657 AMN327657:AMO327657 AWJ327657:AWK327657 BGF327657:BGG327657 BQB327657:BQC327657 BZX327657:BZY327657 CJT327657:CJU327657 CTP327657:CTQ327657 DDL327657:DDM327657 DNH327657:DNI327657 DXD327657:DXE327657 EGZ327657:EHA327657 EQV327657:EQW327657 FAR327657:FAS327657 FKN327657:FKO327657 FUJ327657:FUK327657 GEF327657:GEG327657 GOB327657:GOC327657 GXX327657:GXY327657 HHT327657:HHU327657 HRP327657:HRQ327657 IBL327657:IBM327657 ILH327657:ILI327657 IVD327657:IVE327657 JEZ327657:JFA327657 JOV327657:JOW327657 JYR327657:JYS327657 KIN327657:KIO327657 KSJ327657:KSK327657 LCF327657:LCG327657 LMB327657:LMC327657 LVX327657:LVY327657 MFT327657:MFU327657 MPP327657:MPQ327657 MZL327657:MZM327657 NJH327657:NJI327657 NTD327657:NTE327657 OCZ327657:ODA327657 OMV327657:OMW327657 OWR327657:OWS327657 PGN327657:PGO327657 PQJ327657:PQK327657 QAF327657:QAG327657 QKB327657:QKC327657 QTX327657:QTY327657 RDT327657:RDU327657 RNP327657:RNQ327657 RXL327657:RXM327657 SHH327657:SHI327657 SRD327657:SRE327657 TAZ327657:TBA327657 TKV327657:TKW327657 TUR327657:TUS327657 UEN327657:UEO327657 UOJ327657:UOK327657 UYF327657:UYG327657 VIB327657:VIC327657 VRX327657:VRY327657 WBT327657:WBU327657 WLP327657:WLQ327657 WVL327657:WVM327657 D393193:E393193 IZ393193:JA393193 SV393193:SW393193 ACR393193:ACS393193 AMN393193:AMO393193 AWJ393193:AWK393193 BGF393193:BGG393193 BQB393193:BQC393193 BZX393193:BZY393193 CJT393193:CJU393193 CTP393193:CTQ393193 DDL393193:DDM393193 DNH393193:DNI393193 DXD393193:DXE393193 EGZ393193:EHA393193 EQV393193:EQW393193 FAR393193:FAS393193 FKN393193:FKO393193 FUJ393193:FUK393193 GEF393193:GEG393193 GOB393193:GOC393193 GXX393193:GXY393193 HHT393193:HHU393193 HRP393193:HRQ393193 IBL393193:IBM393193 ILH393193:ILI393193 IVD393193:IVE393193 JEZ393193:JFA393193 JOV393193:JOW393193 JYR393193:JYS393193 KIN393193:KIO393193 KSJ393193:KSK393193 LCF393193:LCG393193 LMB393193:LMC393193 LVX393193:LVY393193 MFT393193:MFU393193 MPP393193:MPQ393193 MZL393193:MZM393193 NJH393193:NJI393193 NTD393193:NTE393193 OCZ393193:ODA393193 OMV393193:OMW393193 OWR393193:OWS393193 PGN393193:PGO393193 PQJ393193:PQK393193 QAF393193:QAG393193 QKB393193:QKC393193 QTX393193:QTY393193 RDT393193:RDU393193 RNP393193:RNQ393193 RXL393193:RXM393193 SHH393193:SHI393193 SRD393193:SRE393193 TAZ393193:TBA393193 TKV393193:TKW393193 TUR393193:TUS393193 UEN393193:UEO393193 UOJ393193:UOK393193 UYF393193:UYG393193 VIB393193:VIC393193 VRX393193:VRY393193 WBT393193:WBU393193 WLP393193:WLQ393193 WVL393193:WVM393193 D458729:E458729 IZ458729:JA458729 SV458729:SW458729 ACR458729:ACS458729 AMN458729:AMO458729 AWJ458729:AWK458729 BGF458729:BGG458729 BQB458729:BQC458729 BZX458729:BZY458729 CJT458729:CJU458729 CTP458729:CTQ458729 DDL458729:DDM458729 DNH458729:DNI458729 DXD458729:DXE458729 EGZ458729:EHA458729 EQV458729:EQW458729 FAR458729:FAS458729 FKN458729:FKO458729 FUJ458729:FUK458729 GEF458729:GEG458729 GOB458729:GOC458729 GXX458729:GXY458729 HHT458729:HHU458729 HRP458729:HRQ458729 IBL458729:IBM458729 ILH458729:ILI458729 IVD458729:IVE458729 JEZ458729:JFA458729 JOV458729:JOW458729 JYR458729:JYS458729 KIN458729:KIO458729 KSJ458729:KSK458729 LCF458729:LCG458729 LMB458729:LMC458729 LVX458729:LVY458729 MFT458729:MFU458729 MPP458729:MPQ458729 MZL458729:MZM458729 NJH458729:NJI458729 NTD458729:NTE458729 OCZ458729:ODA458729 OMV458729:OMW458729 OWR458729:OWS458729 PGN458729:PGO458729 PQJ458729:PQK458729 QAF458729:QAG458729 QKB458729:QKC458729 QTX458729:QTY458729 RDT458729:RDU458729 RNP458729:RNQ458729 RXL458729:RXM458729 SHH458729:SHI458729 SRD458729:SRE458729 TAZ458729:TBA458729 TKV458729:TKW458729 TUR458729:TUS458729 UEN458729:UEO458729 UOJ458729:UOK458729 UYF458729:UYG458729 VIB458729:VIC458729 VRX458729:VRY458729 WBT458729:WBU458729 WLP458729:WLQ458729 WVL458729:WVM458729 D524265:E524265 IZ524265:JA524265 SV524265:SW524265 ACR524265:ACS524265 AMN524265:AMO524265 AWJ524265:AWK524265 BGF524265:BGG524265 BQB524265:BQC524265 BZX524265:BZY524265 CJT524265:CJU524265 CTP524265:CTQ524265 DDL524265:DDM524265 DNH524265:DNI524265 DXD524265:DXE524265 EGZ524265:EHA524265 EQV524265:EQW524265 FAR524265:FAS524265 FKN524265:FKO524265 FUJ524265:FUK524265 GEF524265:GEG524265 GOB524265:GOC524265 GXX524265:GXY524265 HHT524265:HHU524265 HRP524265:HRQ524265 IBL524265:IBM524265 ILH524265:ILI524265 IVD524265:IVE524265 JEZ524265:JFA524265 JOV524265:JOW524265 JYR524265:JYS524265 KIN524265:KIO524265 KSJ524265:KSK524265 LCF524265:LCG524265 LMB524265:LMC524265 LVX524265:LVY524265 MFT524265:MFU524265 MPP524265:MPQ524265 MZL524265:MZM524265 NJH524265:NJI524265 NTD524265:NTE524265 OCZ524265:ODA524265 OMV524265:OMW524265 OWR524265:OWS524265 PGN524265:PGO524265 PQJ524265:PQK524265 QAF524265:QAG524265 QKB524265:QKC524265 QTX524265:QTY524265 RDT524265:RDU524265 RNP524265:RNQ524265 RXL524265:RXM524265 SHH524265:SHI524265 SRD524265:SRE524265 TAZ524265:TBA524265 TKV524265:TKW524265 TUR524265:TUS524265 UEN524265:UEO524265 UOJ524265:UOK524265 UYF524265:UYG524265 VIB524265:VIC524265 VRX524265:VRY524265 WBT524265:WBU524265 WLP524265:WLQ524265 WVL524265:WVM524265 D589801:E589801 IZ589801:JA589801 SV589801:SW589801 ACR589801:ACS589801 AMN589801:AMO589801 AWJ589801:AWK589801 BGF589801:BGG589801 BQB589801:BQC589801 BZX589801:BZY589801 CJT589801:CJU589801 CTP589801:CTQ589801 DDL589801:DDM589801 DNH589801:DNI589801 DXD589801:DXE589801 EGZ589801:EHA589801 EQV589801:EQW589801 FAR589801:FAS589801 FKN589801:FKO589801 FUJ589801:FUK589801 GEF589801:GEG589801 GOB589801:GOC589801 GXX589801:GXY589801 HHT589801:HHU589801 HRP589801:HRQ589801 IBL589801:IBM589801 ILH589801:ILI589801 IVD589801:IVE589801 JEZ589801:JFA589801 JOV589801:JOW589801 JYR589801:JYS589801 KIN589801:KIO589801 KSJ589801:KSK589801 LCF589801:LCG589801 LMB589801:LMC589801 LVX589801:LVY589801 MFT589801:MFU589801 MPP589801:MPQ589801 MZL589801:MZM589801 NJH589801:NJI589801 NTD589801:NTE589801 OCZ589801:ODA589801 OMV589801:OMW589801 OWR589801:OWS589801 PGN589801:PGO589801 PQJ589801:PQK589801 QAF589801:QAG589801 QKB589801:QKC589801 QTX589801:QTY589801 RDT589801:RDU589801 RNP589801:RNQ589801 RXL589801:RXM589801 SHH589801:SHI589801 SRD589801:SRE589801 TAZ589801:TBA589801 TKV589801:TKW589801 TUR589801:TUS589801 UEN589801:UEO589801 UOJ589801:UOK589801 UYF589801:UYG589801 VIB589801:VIC589801 VRX589801:VRY589801 WBT589801:WBU589801 WLP589801:WLQ589801 WVL589801:WVM589801 D655337:E655337 IZ655337:JA655337 SV655337:SW655337 ACR655337:ACS655337 AMN655337:AMO655337 AWJ655337:AWK655337 BGF655337:BGG655337 BQB655337:BQC655337 BZX655337:BZY655337 CJT655337:CJU655337 CTP655337:CTQ655337 DDL655337:DDM655337 DNH655337:DNI655337 DXD655337:DXE655337 EGZ655337:EHA655337 EQV655337:EQW655337 FAR655337:FAS655337 FKN655337:FKO655337 FUJ655337:FUK655337 GEF655337:GEG655337 GOB655337:GOC655337 GXX655337:GXY655337 HHT655337:HHU655337 HRP655337:HRQ655337 IBL655337:IBM655337 ILH655337:ILI655337 IVD655337:IVE655337 JEZ655337:JFA655337 JOV655337:JOW655337 JYR655337:JYS655337 KIN655337:KIO655337 KSJ655337:KSK655337 LCF655337:LCG655337 LMB655337:LMC655337 LVX655337:LVY655337 MFT655337:MFU655337 MPP655337:MPQ655337 MZL655337:MZM655337 NJH655337:NJI655337 NTD655337:NTE655337 OCZ655337:ODA655337 OMV655337:OMW655337 OWR655337:OWS655337 PGN655337:PGO655337 PQJ655337:PQK655337 QAF655337:QAG655337 QKB655337:QKC655337 QTX655337:QTY655337 RDT655337:RDU655337 RNP655337:RNQ655337 RXL655337:RXM655337 SHH655337:SHI655337 SRD655337:SRE655337 TAZ655337:TBA655337 TKV655337:TKW655337 TUR655337:TUS655337 UEN655337:UEO655337 UOJ655337:UOK655337 UYF655337:UYG655337 VIB655337:VIC655337 VRX655337:VRY655337 WBT655337:WBU655337 WLP655337:WLQ655337 WVL655337:WVM655337 D720873:E720873 IZ720873:JA720873 SV720873:SW720873 ACR720873:ACS720873 AMN720873:AMO720873 AWJ720873:AWK720873 BGF720873:BGG720873 BQB720873:BQC720873 BZX720873:BZY720873 CJT720873:CJU720873 CTP720873:CTQ720873 DDL720873:DDM720873 DNH720873:DNI720873 DXD720873:DXE720873 EGZ720873:EHA720873 EQV720873:EQW720873 FAR720873:FAS720873 FKN720873:FKO720873 FUJ720873:FUK720873 GEF720873:GEG720873 GOB720873:GOC720873 GXX720873:GXY720873 HHT720873:HHU720873 HRP720873:HRQ720873 IBL720873:IBM720873 ILH720873:ILI720873 IVD720873:IVE720873 JEZ720873:JFA720873 JOV720873:JOW720873 JYR720873:JYS720873 KIN720873:KIO720873 KSJ720873:KSK720873 LCF720873:LCG720873 LMB720873:LMC720873 LVX720873:LVY720873 MFT720873:MFU720873 MPP720873:MPQ720873 MZL720873:MZM720873 NJH720873:NJI720873 NTD720873:NTE720873 OCZ720873:ODA720873 OMV720873:OMW720873 OWR720873:OWS720873 PGN720873:PGO720873 PQJ720873:PQK720873 QAF720873:QAG720873 QKB720873:QKC720873 QTX720873:QTY720873 RDT720873:RDU720873 RNP720873:RNQ720873 RXL720873:RXM720873 SHH720873:SHI720873 SRD720873:SRE720873 TAZ720873:TBA720873 TKV720873:TKW720873 TUR720873:TUS720873 UEN720873:UEO720873 UOJ720873:UOK720873 UYF720873:UYG720873 VIB720873:VIC720873 VRX720873:VRY720873 WBT720873:WBU720873 WLP720873:WLQ720873 WVL720873:WVM720873 D786409:E786409 IZ786409:JA786409 SV786409:SW786409 ACR786409:ACS786409 AMN786409:AMO786409 AWJ786409:AWK786409 BGF786409:BGG786409 BQB786409:BQC786409 BZX786409:BZY786409 CJT786409:CJU786409 CTP786409:CTQ786409 DDL786409:DDM786409 DNH786409:DNI786409 DXD786409:DXE786409 EGZ786409:EHA786409 EQV786409:EQW786409 FAR786409:FAS786409 FKN786409:FKO786409 FUJ786409:FUK786409 GEF786409:GEG786409 GOB786409:GOC786409 GXX786409:GXY786409 HHT786409:HHU786409 HRP786409:HRQ786409 IBL786409:IBM786409 ILH786409:ILI786409 IVD786409:IVE786409 JEZ786409:JFA786409 JOV786409:JOW786409 JYR786409:JYS786409 KIN786409:KIO786409 KSJ786409:KSK786409 LCF786409:LCG786409 LMB786409:LMC786409 LVX786409:LVY786409 MFT786409:MFU786409 MPP786409:MPQ786409 MZL786409:MZM786409 NJH786409:NJI786409 NTD786409:NTE786409 OCZ786409:ODA786409 OMV786409:OMW786409 OWR786409:OWS786409 PGN786409:PGO786409 PQJ786409:PQK786409 QAF786409:QAG786409 QKB786409:QKC786409 QTX786409:QTY786409 RDT786409:RDU786409 RNP786409:RNQ786409 RXL786409:RXM786409 SHH786409:SHI786409 SRD786409:SRE786409 TAZ786409:TBA786409 TKV786409:TKW786409 TUR786409:TUS786409 UEN786409:UEO786409 UOJ786409:UOK786409 UYF786409:UYG786409 VIB786409:VIC786409 VRX786409:VRY786409 WBT786409:WBU786409 WLP786409:WLQ786409 WVL786409:WVM786409 D851945:E851945 IZ851945:JA851945 SV851945:SW851945 ACR851945:ACS851945 AMN851945:AMO851945 AWJ851945:AWK851945 BGF851945:BGG851945 BQB851945:BQC851945 BZX851945:BZY851945 CJT851945:CJU851945 CTP851945:CTQ851945 DDL851945:DDM851945 DNH851945:DNI851945 DXD851945:DXE851945 EGZ851945:EHA851945 EQV851945:EQW851945 FAR851945:FAS851945 FKN851945:FKO851945 FUJ851945:FUK851945 GEF851945:GEG851945 GOB851945:GOC851945 GXX851945:GXY851945 HHT851945:HHU851945 HRP851945:HRQ851945 IBL851945:IBM851945 ILH851945:ILI851945 IVD851945:IVE851945 JEZ851945:JFA851945 JOV851945:JOW851945 JYR851945:JYS851945 KIN851945:KIO851945 KSJ851945:KSK851945 LCF851945:LCG851945 LMB851945:LMC851945 LVX851945:LVY851945 MFT851945:MFU851945 MPP851945:MPQ851945 MZL851945:MZM851945 NJH851945:NJI851945 NTD851945:NTE851945 OCZ851945:ODA851945 OMV851945:OMW851945 OWR851945:OWS851945 PGN851945:PGO851945 PQJ851945:PQK851945 QAF851945:QAG851945 QKB851945:QKC851945 QTX851945:QTY851945 RDT851945:RDU851945 RNP851945:RNQ851945 RXL851945:RXM851945 SHH851945:SHI851945 SRD851945:SRE851945 TAZ851945:TBA851945 TKV851945:TKW851945 TUR851945:TUS851945 UEN851945:UEO851945 UOJ851945:UOK851945 UYF851945:UYG851945 VIB851945:VIC851945 VRX851945:VRY851945 WBT851945:WBU851945 WLP851945:WLQ851945 WVL851945:WVM851945 D917481:E917481 IZ917481:JA917481 SV917481:SW917481 ACR917481:ACS917481 AMN917481:AMO917481 AWJ917481:AWK917481 BGF917481:BGG917481 BQB917481:BQC917481 BZX917481:BZY917481 CJT917481:CJU917481 CTP917481:CTQ917481 DDL917481:DDM917481 DNH917481:DNI917481 DXD917481:DXE917481 EGZ917481:EHA917481 EQV917481:EQW917481 FAR917481:FAS917481 FKN917481:FKO917481 FUJ917481:FUK917481 GEF917481:GEG917481 GOB917481:GOC917481 GXX917481:GXY917481 HHT917481:HHU917481 HRP917481:HRQ917481 IBL917481:IBM917481 ILH917481:ILI917481 IVD917481:IVE917481 JEZ917481:JFA917481 JOV917481:JOW917481 JYR917481:JYS917481 KIN917481:KIO917481 KSJ917481:KSK917481 LCF917481:LCG917481 LMB917481:LMC917481 LVX917481:LVY917481 MFT917481:MFU917481 MPP917481:MPQ917481 MZL917481:MZM917481 NJH917481:NJI917481 NTD917481:NTE917481 OCZ917481:ODA917481 OMV917481:OMW917481 OWR917481:OWS917481 PGN917481:PGO917481 PQJ917481:PQK917481 QAF917481:QAG917481 QKB917481:QKC917481 QTX917481:QTY917481 RDT917481:RDU917481 RNP917481:RNQ917481 RXL917481:RXM917481 SHH917481:SHI917481 SRD917481:SRE917481 TAZ917481:TBA917481 TKV917481:TKW917481 TUR917481:TUS917481 UEN917481:UEO917481 UOJ917481:UOK917481 UYF917481:UYG917481 VIB917481:VIC917481 VRX917481:VRY917481 WBT917481:WBU917481 WLP917481:WLQ917481 WVL917481:WVM917481 D983017:E983017 IZ983017:JA983017 SV983017:SW983017 ACR983017:ACS983017 AMN983017:AMO983017 AWJ983017:AWK983017 BGF983017:BGG983017 BQB983017:BQC983017 BZX983017:BZY983017 CJT983017:CJU983017 CTP983017:CTQ983017 DDL983017:DDM983017 DNH983017:DNI983017 DXD983017:DXE983017 EGZ983017:EHA983017 EQV983017:EQW983017 FAR983017:FAS983017 FKN983017:FKO983017 FUJ983017:FUK983017 GEF983017:GEG983017 GOB983017:GOC983017 GXX983017:GXY983017 HHT983017:HHU983017 HRP983017:HRQ983017 IBL983017:IBM983017 ILH983017:ILI983017 IVD983017:IVE983017 JEZ983017:JFA983017 JOV983017:JOW983017 JYR983017:JYS983017 KIN983017:KIO983017 KSJ983017:KSK983017 LCF983017:LCG983017 LMB983017:LMC983017 LVX983017:LVY983017 MFT983017:MFU983017 MPP983017:MPQ983017 MZL983017:MZM983017 NJH983017:NJI983017 NTD983017:NTE983017 OCZ983017:ODA983017 OMV983017:OMW983017 OWR983017:OWS983017 PGN983017:PGO983017 PQJ983017:PQK983017 QAF983017:QAG983017 QKB983017:QKC983017 QTX983017:QTY983017 RDT983017:RDU983017 RNP983017:RNQ983017 RXL983017:RXM983017 SHH983017:SHI983017 SRD983017:SRE983017 TAZ983017:TBA983017 TKV983017:TKW983017 TUR983017:TUS983017 UEN983017:UEO983017 UOJ983017:UOK983017 UYF983017:UYG983017 VIB983017:VIC983017 VRX983017:VRY983017 WBT983017:WBU983017 WLP983017:WLQ983017 WVL983017:WVM983017">
      <formula1>$C$110:$C$119</formula1>
    </dataValidation>
    <dataValidation type="list" allowBlank="1" showInputMessage="1" showErrorMessage="1" sqref="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14:E65514 IZ65514:JA65514 SV65514:SW65514 ACR65514:ACS65514 AMN65514:AMO65514 AWJ65514:AWK65514 BGF65514:BGG65514 BQB65514:BQC65514 BZX65514:BZY65514 CJT65514:CJU65514 CTP65514:CTQ65514 DDL65514:DDM65514 DNH65514:DNI65514 DXD65514:DXE65514 EGZ65514:EHA65514 EQV65514:EQW65514 FAR65514:FAS65514 FKN65514:FKO65514 FUJ65514:FUK65514 GEF65514:GEG65514 GOB65514:GOC65514 GXX65514:GXY65514 HHT65514:HHU65514 HRP65514:HRQ65514 IBL65514:IBM65514 ILH65514:ILI65514 IVD65514:IVE65514 JEZ65514:JFA65514 JOV65514:JOW65514 JYR65514:JYS65514 KIN65514:KIO65514 KSJ65514:KSK65514 LCF65514:LCG65514 LMB65514:LMC65514 LVX65514:LVY65514 MFT65514:MFU65514 MPP65514:MPQ65514 MZL65514:MZM65514 NJH65514:NJI65514 NTD65514:NTE65514 OCZ65514:ODA65514 OMV65514:OMW65514 OWR65514:OWS65514 PGN65514:PGO65514 PQJ65514:PQK65514 QAF65514:QAG65514 QKB65514:QKC65514 QTX65514:QTY65514 RDT65514:RDU65514 RNP65514:RNQ65514 RXL65514:RXM65514 SHH65514:SHI65514 SRD65514:SRE65514 TAZ65514:TBA65514 TKV65514:TKW65514 TUR65514:TUS65514 UEN65514:UEO65514 UOJ65514:UOK65514 UYF65514:UYG65514 VIB65514:VIC65514 VRX65514:VRY65514 WBT65514:WBU65514 WLP65514:WLQ65514 WVL65514:WVM65514 D131050:E131050 IZ131050:JA131050 SV131050:SW131050 ACR131050:ACS131050 AMN131050:AMO131050 AWJ131050:AWK131050 BGF131050:BGG131050 BQB131050:BQC131050 BZX131050:BZY131050 CJT131050:CJU131050 CTP131050:CTQ131050 DDL131050:DDM131050 DNH131050:DNI131050 DXD131050:DXE131050 EGZ131050:EHA131050 EQV131050:EQW131050 FAR131050:FAS131050 FKN131050:FKO131050 FUJ131050:FUK131050 GEF131050:GEG131050 GOB131050:GOC131050 GXX131050:GXY131050 HHT131050:HHU131050 HRP131050:HRQ131050 IBL131050:IBM131050 ILH131050:ILI131050 IVD131050:IVE131050 JEZ131050:JFA131050 JOV131050:JOW131050 JYR131050:JYS131050 KIN131050:KIO131050 KSJ131050:KSK131050 LCF131050:LCG131050 LMB131050:LMC131050 LVX131050:LVY131050 MFT131050:MFU131050 MPP131050:MPQ131050 MZL131050:MZM131050 NJH131050:NJI131050 NTD131050:NTE131050 OCZ131050:ODA131050 OMV131050:OMW131050 OWR131050:OWS131050 PGN131050:PGO131050 PQJ131050:PQK131050 QAF131050:QAG131050 QKB131050:QKC131050 QTX131050:QTY131050 RDT131050:RDU131050 RNP131050:RNQ131050 RXL131050:RXM131050 SHH131050:SHI131050 SRD131050:SRE131050 TAZ131050:TBA131050 TKV131050:TKW131050 TUR131050:TUS131050 UEN131050:UEO131050 UOJ131050:UOK131050 UYF131050:UYG131050 VIB131050:VIC131050 VRX131050:VRY131050 WBT131050:WBU131050 WLP131050:WLQ131050 WVL131050:WVM131050 D196586:E196586 IZ196586:JA196586 SV196586:SW196586 ACR196586:ACS196586 AMN196586:AMO196586 AWJ196586:AWK196586 BGF196586:BGG196586 BQB196586:BQC196586 BZX196586:BZY196586 CJT196586:CJU196586 CTP196586:CTQ196586 DDL196586:DDM196586 DNH196586:DNI196586 DXD196586:DXE196586 EGZ196586:EHA196586 EQV196586:EQW196586 FAR196586:FAS196586 FKN196586:FKO196586 FUJ196586:FUK196586 GEF196586:GEG196586 GOB196586:GOC196586 GXX196586:GXY196586 HHT196586:HHU196586 HRP196586:HRQ196586 IBL196586:IBM196586 ILH196586:ILI196586 IVD196586:IVE196586 JEZ196586:JFA196586 JOV196586:JOW196586 JYR196586:JYS196586 KIN196586:KIO196586 KSJ196586:KSK196586 LCF196586:LCG196586 LMB196586:LMC196586 LVX196586:LVY196586 MFT196586:MFU196586 MPP196586:MPQ196586 MZL196586:MZM196586 NJH196586:NJI196586 NTD196586:NTE196586 OCZ196586:ODA196586 OMV196586:OMW196586 OWR196586:OWS196586 PGN196586:PGO196586 PQJ196586:PQK196586 QAF196586:QAG196586 QKB196586:QKC196586 QTX196586:QTY196586 RDT196586:RDU196586 RNP196586:RNQ196586 RXL196586:RXM196586 SHH196586:SHI196586 SRD196586:SRE196586 TAZ196586:TBA196586 TKV196586:TKW196586 TUR196586:TUS196586 UEN196586:UEO196586 UOJ196586:UOK196586 UYF196586:UYG196586 VIB196586:VIC196586 VRX196586:VRY196586 WBT196586:WBU196586 WLP196586:WLQ196586 WVL196586:WVM196586 D262122:E262122 IZ262122:JA262122 SV262122:SW262122 ACR262122:ACS262122 AMN262122:AMO262122 AWJ262122:AWK262122 BGF262122:BGG262122 BQB262122:BQC262122 BZX262122:BZY262122 CJT262122:CJU262122 CTP262122:CTQ262122 DDL262122:DDM262122 DNH262122:DNI262122 DXD262122:DXE262122 EGZ262122:EHA262122 EQV262122:EQW262122 FAR262122:FAS262122 FKN262122:FKO262122 FUJ262122:FUK262122 GEF262122:GEG262122 GOB262122:GOC262122 GXX262122:GXY262122 HHT262122:HHU262122 HRP262122:HRQ262122 IBL262122:IBM262122 ILH262122:ILI262122 IVD262122:IVE262122 JEZ262122:JFA262122 JOV262122:JOW262122 JYR262122:JYS262122 KIN262122:KIO262122 KSJ262122:KSK262122 LCF262122:LCG262122 LMB262122:LMC262122 LVX262122:LVY262122 MFT262122:MFU262122 MPP262122:MPQ262122 MZL262122:MZM262122 NJH262122:NJI262122 NTD262122:NTE262122 OCZ262122:ODA262122 OMV262122:OMW262122 OWR262122:OWS262122 PGN262122:PGO262122 PQJ262122:PQK262122 QAF262122:QAG262122 QKB262122:QKC262122 QTX262122:QTY262122 RDT262122:RDU262122 RNP262122:RNQ262122 RXL262122:RXM262122 SHH262122:SHI262122 SRD262122:SRE262122 TAZ262122:TBA262122 TKV262122:TKW262122 TUR262122:TUS262122 UEN262122:UEO262122 UOJ262122:UOK262122 UYF262122:UYG262122 VIB262122:VIC262122 VRX262122:VRY262122 WBT262122:WBU262122 WLP262122:WLQ262122 WVL262122:WVM262122 D327658:E327658 IZ327658:JA327658 SV327658:SW327658 ACR327658:ACS327658 AMN327658:AMO327658 AWJ327658:AWK327658 BGF327658:BGG327658 BQB327658:BQC327658 BZX327658:BZY327658 CJT327658:CJU327658 CTP327658:CTQ327658 DDL327658:DDM327658 DNH327658:DNI327658 DXD327658:DXE327658 EGZ327658:EHA327658 EQV327658:EQW327658 FAR327658:FAS327658 FKN327658:FKO327658 FUJ327658:FUK327658 GEF327658:GEG327658 GOB327658:GOC327658 GXX327658:GXY327658 HHT327658:HHU327658 HRP327658:HRQ327658 IBL327658:IBM327658 ILH327658:ILI327658 IVD327658:IVE327658 JEZ327658:JFA327658 JOV327658:JOW327658 JYR327658:JYS327658 KIN327658:KIO327658 KSJ327658:KSK327658 LCF327658:LCG327658 LMB327658:LMC327658 LVX327658:LVY327658 MFT327658:MFU327658 MPP327658:MPQ327658 MZL327658:MZM327658 NJH327658:NJI327658 NTD327658:NTE327658 OCZ327658:ODA327658 OMV327658:OMW327658 OWR327658:OWS327658 PGN327658:PGO327658 PQJ327658:PQK327658 QAF327658:QAG327658 QKB327658:QKC327658 QTX327658:QTY327658 RDT327658:RDU327658 RNP327658:RNQ327658 RXL327658:RXM327658 SHH327658:SHI327658 SRD327658:SRE327658 TAZ327658:TBA327658 TKV327658:TKW327658 TUR327658:TUS327658 UEN327658:UEO327658 UOJ327658:UOK327658 UYF327658:UYG327658 VIB327658:VIC327658 VRX327658:VRY327658 WBT327658:WBU327658 WLP327658:WLQ327658 WVL327658:WVM327658 D393194:E393194 IZ393194:JA393194 SV393194:SW393194 ACR393194:ACS393194 AMN393194:AMO393194 AWJ393194:AWK393194 BGF393194:BGG393194 BQB393194:BQC393194 BZX393194:BZY393194 CJT393194:CJU393194 CTP393194:CTQ393194 DDL393194:DDM393194 DNH393194:DNI393194 DXD393194:DXE393194 EGZ393194:EHA393194 EQV393194:EQW393194 FAR393194:FAS393194 FKN393194:FKO393194 FUJ393194:FUK393194 GEF393194:GEG393194 GOB393194:GOC393194 GXX393194:GXY393194 HHT393194:HHU393194 HRP393194:HRQ393194 IBL393194:IBM393194 ILH393194:ILI393194 IVD393194:IVE393194 JEZ393194:JFA393194 JOV393194:JOW393194 JYR393194:JYS393194 KIN393194:KIO393194 KSJ393194:KSK393194 LCF393194:LCG393194 LMB393194:LMC393194 LVX393194:LVY393194 MFT393194:MFU393194 MPP393194:MPQ393194 MZL393194:MZM393194 NJH393194:NJI393194 NTD393194:NTE393194 OCZ393194:ODA393194 OMV393194:OMW393194 OWR393194:OWS393194 PGN393194:PGO393194 PQJ393194:PQK393194 QAF393194:QAG393194 QKB393194:QKC393194 QTX393194:QTY393194 RDT393194:RDU393194 RNP393194:RNQ393194 RXL393194:RXM393194 SHH393194:SHI393194 SRD393194:SRE393194 TAZ393194:TBA393194 TKV393194:TKW393194 TUR393194:TUS393194 UEN393194:UEO393194 UOJ393194:UOK393194 UYF393194:UYG393194 VIB393194:VIC393194 VRX393194:VRY393194 WBT393194:WBU393194 WLP393194:WLQ393194 WVL393194:WVM393194 D458730:E458730 IZ458730:JA458730 SV458730:SW458730 ACR458730:ACS458730 AMN458730:AMO458730 AWJ458730:AWK458730 BGF458730:BGG458730 BQB458730:BQC458730 BZX458730:BZY458730 CJT458730:CJU458730 CTP458730:CTQ458730 DDL458730:DDM458730 DNH458730:DNI458730 DXD458730:DXE458730 EGZ458730:EHA458730 EQV458730:EQW458730 FAR458730:FAS458730 FKN458730:FKO458730 FUJ458730:FUK458730 GEF458730:GEG458730 GOB458730:GOC458730 GXX458730:GXY458730 HHT458730:HHU458730 HRP458730:HRQ458730 IBL458730:IBM458730 ILH458730:ILI458730 IVD458730:IVE458730 JEZ458730:JFA458730 JOV458730:JOW458730 JYR458730:JYS458730 KIN458730:KIO458730 KSJ458730:KSK458730 LCF458730:LCG458730 LMB458730:LMC458730 LVX458730:LVY458730 MFT458730:MFU458730 MPP458730:MPQ458730 MZL458730:MZM458730 NJH458730:NJI458730 NTD458730:NTE458730 OCZ458730:ODA458730 OMV458730:OMW458730 OWR458730:OWS458730 PGN458730:PGO458730 PQJ458730:PQK458730 QAF458730:QAG458730 QKB458730:QKC458730 QTX458730:QTY458730 RDT458730:RDU458730 RNP458730:RNQ458730 RXL458730:RXM458730 SHH458730:SHI458730 SRD458730:SRE458730 TAZ458730:TBA458730 TKV458730:TKW458730 TUR458730:TUS458730 UEN458730:UEO458730 UOJ458730:UOK458730 UYF458730:UYG458730 VIB458730:VIC458730 VRX458730:VRY458730 WBT458730:WBU458730 WLP458730:WLQ458730 WVL458730:WVM458730 D524266:E524266 IZ524266:JA524266 SV524266:SW524266 ACR524266:ACS524266 AMN524266:AMO524266 AWJ524266:AWK524266 BGF524266:BGG524266 BQB524266:BQC524266 BZX524266:BZY524266 CJT524266:CJU524266 CTP524266:CTQ524266 DDL524266:DDM524266 DNH524266:DNI524266 DXD524266:DXE524266 EGZ524266:EHA524266 EQV524266:EQW524266 FAR524266:FAS524266 FKN524266:FKO524266 FUJ524266:FUK524266 GEF524266:GEG524266 GOB524266:GOC524266 GXX524266:GXY524266 HHT524266:HHU524266 HRP524266:HRQ524266 IBL524266:IBM524266 ILH524266:ILI524266 IVD524266:IVE524266 JEZ524266:JFA524266 JOV524266:JOW524266 JYR524266:JYS524266 KIN524266:KIO524266 KSJ524266:KSK524266 LCF524266:LCG524266 LMB524266:LMC524266 LVX524266:LVY524266 MFT524266:MFU524266 MPP524266:MPQ524266 MZL524266:MZM524266 NJH524266:NJI524266 NTD524266:NTE524266 OCZ524266:ODA524266 OMV524266:OMW524266 OWR524266:OWS524266 PGN524266:PGO524266 PQJ524266:PQK524266 QAF524266:QAG524266 QKB524266:QKC524266 QTX524266:QTY524266 RDT524266:RDU524266 RNP524266:RNQ524266 RXL524266:RXM524266 SHH524266:SHI524266 SRD524266:SRE524266 TAZ524266:TBA524266 TKV524266:TKW524266 TUR524266:TUS524266 UEN524266:UEO524266 UOJ524266:UOK524266 UYF524266:UYG524266 VIB524266:VIC524266 VRX524266:VRY524266 WBT524266:WBU524266 WLP524266:WLQ524266 WVL524266:WVM524266 D589802:E589802 IZ589802:JA589802 SV589802:SW589802 ACR589802:ACS589802 AMN589802:AMO589802 AWJ589802:AWK589802 BGF589802:BGG589802 BQB589802:BQC589802 BZX589802:BZY589802 CJT589802:CJU589802 CTP589802:CTQ589802 DDL589802:DDM589802 DNH589802:DNI589802 DXD589802:DXE589802 EGZ589802:EHA589802 EQV589802:EQW589802 FAR589802:FAS589802 FKN589802:FKO589802 FUJ589802:FUK589802 GEF589802:GEG589802 GOB589802:GOC589802 GXX589802:GXY589802 HHT589802:HHU589802 HRP589802:HRQ589802 IBL589802:IBM589802 ILH589802:ILI589802 IVD589802:IVE589802 JEZ589802:JFA589802 JOV589802:JOW589802 JYR589802:JYS589802 KIN589802:KIO589802 KSJ589802:KSK589802 LCF589802:LCG589802 LMB589802:LMC589802 LVX589802:LVY589802 MFT589802:MFU589802 MPP589802:MPQ589802 MZL589802:MZM589802 NJH589802:NJI589802 NTD589802:NTE589802 OCZ589802:ODA589802 OMV589802:OMW589802 OWR589802:OWS589802 PGN589802:PGO589802 PQJ589802:PQK589802 QAF589802:QAG589802 QKB589802:QKC589802 QTX589802:QTY589802 RDT589802:RDU589802 RNP589802:RNQ589802 RXL589802:RXM589802 SHH589802:SHI589802 SRD589802:SRE589802 TAZ589802:TBA589802 TKV589802:TKW589802 TUR589802:TUS589802 UEN589802:UEO589802 UOJ589802:UOK589802 UYF589802:UYG589802 VIB589802:VIC589802 VRX589802:VRY589802 WBT589802:WBU589802 WLP589802:WLQ589802 WVL589802:WVM589802 D655338:E655338 IZ655338:JA655338 SV655338:SW655338 ACR655338:ACS655338 AMN655338:AMO655338 AWJ655338:AWK655338 BGF655338:BGG655338 BQB655338:BQC655338 BZX655338:BZY655338 CJT655338:CJU655338 CTP655338:CTQ655338 DDL655338:DDM655338 DNH655338:DNI655338 DXD655338:DXE655338 EGZ655338:EHA655338 EQV655338:EQW655338 FAR655338:FAS655338 FKN655338:FKO655338 FUJ655338:FUK655338 GEF655338:GEG655338 GOB655338:GOC655338 GXX655338:GXY655338 HHT655338:HHU655338 HRP655338:HRQ655338 IBL655338:IBM655338 ILH655338:ILI655338 IVD655338:IVE655338 JEZ655338:JFA655338 JOV655338:JOW655338 JYR655338:JYS655338 KIN655338:KIO655338 KSJ655338:KSK655338 LCF655338:LCG655338 LMB655338:LMC655338 LVX655338:LVY655338 MFT655338:MFU655338 MPP655338:MPQ655338 MZL655338:MZM655338 NJH655338:NJI655338 NTD655338:NTE655338 OCZ655338:ODA655338 OMV655338:OMW655338 OWR655338:OWS655338 PGN655338:PGO655338 PQJ655338:PQK655338 QAF655338:QAG655338 QKB655338:QKC655338 QTX655338:QTY655338 RDT655338:RDU655338 RNP655338:RNQ655338 RXL655338:RXM655338 SHH655338:SHI655338 SRD655338:SRE655338 TAZ655338:TBA655338 TKV655338:TKW655338 TUR655338:TUS655338 UEN655338:UEO655338 UOJ655338:UOK655338 UYF655338:UYG655338 VIB655338:VIC655338 VRX655338:VRY655338 WBT655338:WBU655338 WLP655338:WLQ655338 WVL655338:WVM655338 D720874:E720874 IZ720874:JA720874 SV720874:SW720874 ACR720874:ACS720874 AMN720874:AMO720874 AWJ720874:AWK720874 BGF720874:BGG720874 BQB720874:BQC720874 BZX720874:BZY720874 CJT720874:CJU720874 CTP720874:CTQ720874 DDL720874:DDM720874 DNH720874:DNI720874 DXD720874:DXE720874 EGZ720874:EHA720874 EQV720874:EQW720874 FAR720874:FAS720874 FKN720874:FKO720874 FUJ720874:FUK720874 GEF720874:GEG720874 GOB720874:GOC720874 GXX720874:GXY720874 HHT720874:HHU720874 HRP720874:HRQ720874 IBL720874:IBM720874 ILH720874:ILI720874 IVD720874:IVE720874 JEZ720874:JFA720874 JOV720874:JOW720874 JYR720874:JYS720874 KIN720874:KIO720874 KSJ720874:KSK720874 LCF720874:LCG720874 LMB720874:LMC720874 LVX720874:LVY720874 MFT720874:MFU720874 MPP720874:MPQ720874 MZL720874:MZM720874 NJH720874:NJI720874 NTD720874:NTE720874 OCZ720874:ODA720874 OMV720874:OMW720874 OWR720874:OWS720874 PGN720874:PGO720874 PQJ720874:PQK720874 QAF720874:QAG720874 QKB720874:QKC720874 QTX720874:QTY720874 RDT720874:RDU720874 RNP720874:RNQ720874 RXL720874:RXM720874 SHH720874:SHI720874 SRD720874:SRE720874 TAZ720874:TBA720874 TKV720874:TKW720874 TUR720874:TUS720874 UEN720874:UEO720874 UOJ720874:UOK720874 UYF720874:UYG720874 VIB720874:VIC720874 VRX720874:VRY720874 WBT720874:WBU720874 WLP720874:WLQ720874 WVL720874:WVM720874 D786410:E786410 IZ786410:JA786410 SV786410:SW786410 ACR786410:ACS786410 AMN786410:AMO786410 AWJ786410:AWK786410 BGF786410:BGG786410 BQB786410:BQC786410 BZX786410:BZY786410 CJT786410:CJU786410 CTP786410:CTQ786410 DDL786410:DDM786410 DNH786410:DNI786410 DXD786410:DXE786410 EGZ786410:EHA786410 EQV786410:EQW786410 FAR786410:FAS786410 FKN786410:FKO786410 FUJ786410:FUK786410 GEF786410:GEG786410 GOB786410:GOC786410 GXX786410:GXY786410 HHT786410:HHU786410 HRP786410:HRQ786410 IBL786410:IBM786410 ILH786410:ILI786410 IVD786410:IVE786410 JEZ786410:JFA786410 JOV786410:JOW786410 JYR786410:JYS786410 KIN786410:KIO786410 KSJ786410:KSK786410 LCF786410:LCG786410 LMB786410:LMC786410 LVX786410:LVY786410 MFT786410:MFU786410 MPP786410:MPQ786410 MZL786410:MZM786410 NJH786410:NJI786410 NTD786410:NTE786410 OCZ786410:ODA786410 OMV786410:OMW786410 OWR786410:OWS786410 PGN786410:PGO786410 PQJ786410:PQK786410 QAF786410:QAG786410 QKB786410:QKC786410 QTX786410:QTY786410 RDT786410:RDU786410 RNP786410:RNQ786410 RXL786410:RXM786410 SHH786410:SHI786410 SRD786410:SRE786410 TAZ786410:TBA786410 TKV786410:TKW786410 TUR786410:TUS786410 UEN786410:UEO786410 UOJ786410:UOK786410 UYF786410:UYG786410 VIB786410:VIC786410 VRX786410:VRY786410 WBT786410:WBU786410 WLP786410:WLQ786410 WVL786410:WVM786410 D851946:E851946 IZ851946:JA851946 SV851946:SW851946 ACR851946:ACS851946 AMN851946:AMO851946 AWJ851946:AWK851946 BGF851946:BGG851946 BQB851946:BQC851946 BZX851946:BZY851946 CJT851946:CJU851946 CTP851946:CTQ851946 DDL851946:DDM851946 DNH851946:DNI851946 DXD851946:DXE851946 EGZ851946:EHA851946 EQV851946:EQW851946 FAR851946:FAS851946 FKN851946:FKO851946 FUJ851946:FUK851946 GEF851946:GEG851946 GOB851946:GOC851946 GXX851946:GXY851946 HHT851946:HHU851946 HRP851946:HRQ851946 IBL851946:IBM851946 ILH851946:ILI851946 IVD851946:IVE851946 JEZ851946:JFA851946 JOV851946:JOW851946 JYR851946:JYS851946 KIN851946:KIO851946 KSJ851946:KSK851946 LCF851946:LCG851946 LMB851946:LMC851946 LVX851946:LVY851946 MFT851946:MFU851946 MPP851946:MPQ851946 MZL851946:MZM851946 NJH851946:NJI851946 NTD851946:NTE851946 OCZ851946:ODA851946 OMV851946:OMW851946 OWR851946:OWS851946 PGN851946:PGO851946 PQJ851946:PQK851946 QAF851946:QAG851946 QKB851946:QKC851946 QTX851946:QTY851946 RDT851946:RDU851946 RNP851946:RNQ851946 RXL851946:RXM851946 SHH851946:SHI851946 SRD851946:SRE851946 TAZ851946:TBA851946 TKV851946:TKW851946 TUR851946:TUS851946 UEN851946:UEO851946 UOJ851946:UOK851946 UYF851946:UYG851946 VIB851946:VIC851946 VRX851946:VRY851946 WBT851946:WBU851946 WLP851946:WLQ851946 WVL851946:WVM851946 D917482:E917482 IZ917482:JA917482 SV917482:SW917482 ACR917482:ACS917482 AMN917482:AMO917482 AWJ917482:AWK917482 BGF917482:BGG917482 BQB917482:BQC917482 BZX917482:BZY917482 CJT917482:CJU917482 CTP917482:CTQ917482 DDL917482:DDM917482 DNH917482:DNI917482 DXD917482:DXE917482 EGZ917482:EHA917482 EQV917482:EQW917482 FAR917482:FAS917482 FKN917482:FKO917482 FUJ917482:FUK917482 GEF917482:GEG917482 GOB917482:GOC917482 GXX917482:GXY917482 HHT917482:HHU917482 HRP917482:HRQ917482 IBL917482:IBM917482 ILH917482:ILI917482 IVD917482:IVE917482 JEZ917482:JFA917482 JOV917482:JOW917482 JYR917482:JYS917482 KIN917482:KIO917482 KSJ917482:KSK917482 LCF917482:LCG917482 LMB917482:LMC917482 LVX917482:LVY917482 MFT917482:MFU917482 MPP917482:MPQ917482 MZL917482:MZM917482 NJH917482:NJI917482 NTD917482:NTE917482 OCZ917482:ODA917482 OMV917482:OMW917482 OWR917482:OWS917482 PGN917482:PGO917482 PQJ917482:PQK917482 QAF917482:QAG917482 QKB917482:QKC917482 QTX917482:QTY917482 RDT917482:RDU917482 RNP917482:RNQ917482 RXL917482:RXM917482 SHH917482:SHI917482 SRD917482:SRE917482 TAZ917482:TBA917482 TKV917482:TKW917482 TUR917482:TUS917482 UEN917482:UEO917482 UOJ917482:UOK917482 UYF917482:UYG917482 VIB917482:VIC917482 VRX917482:VRY917482 WBT917482:WBU917482 WLP917482:WLQ917482 WVL917482:WVM917482 D983018:E983018 IZ983018:JA983018 SV983018:SW983018 ACR983018:ACS983018 AMN983018:AMO983018 AWJ983018:AWK983018 BGF983018:BGG983018 BQB983018:BQC983018 BZX983018:BZY983018 CJT983018:CJU983018 CTP983018:CTQ983018 DDL983018:DDM983018 DNH983018:DNI983018 DXD983018:DXE983018 EGZ983018:EHA983018 EQV983018:EQW983018 FAR983018:FAS983018 FKN983018:FKO983018 FUJ983018:FUK983018 GEF983018:GEG983018 GOB983018:GOC983018 GXX983018:GXY983018 HHT983018:HHU983018 HRP983018:HRQ983018 IBL983018:IBM983018 ILH983018:ILI983018 IVD983018:IVE983018 JEZ983018:JFA983018 JOV983018:JOW983018 JYR983018:JYS983018 KIN983018:KIO983018 KSJ983018:KSK983018 LCF983018:LCG983018 LMB983018:LMC983018 LVX983018:LVY983018 MFT983018:MFU983018 MPP983018:MPQ983018 MZL983018:MZM983018 NJH983018:NJI983018 NTD983018:NTE983018 OCZ983018:ODA983018 OMV983018:OMW983018 OWR983018:OWS983018 PGN983018:PGO983018 PQJ983018:PQK983018 QAF983018:QAG983018 QKB983018:QKC983018 QTX983018:QTY983018 RDT983018:RDU983018 RNP983018:RNQ983018 RXL983018:RXM983018 SHH983018:SHI983018 SRD983018:SRE983018 TAZ983018:TBA983018 TKV983018:TKW983018 TUR983018:TUS983018 UEN983018:UEO983018 UOJ983018:UOK983018 UYF983018:UYG983018 VIB983018:VIC983018 VRX983018:VRY983018 WBT983018:WBU983018 WLP983018:WLQ983018 WVL983018:WVM983018">
      <formula1>$D$110:$D$114</formula1>
    </dataValidation>
    <dataValidation type="list" allowBlank="1" showInputMessage="1" showErrorMessage="1" sqref="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16:E65516 IZ65516:JA65516 SV65516:SW65516 ACR65516:ACS65516 AMN65516:AMO65516 AWJ65516:AWK65516 BGF65516:BGG65516 BQB65516:BQC65516 BZX65516:BZY65516 CJT65516:CJU65516 CTP65516:CTQ65516 DDL65516:DDM65516 DNH65516:DNI65516 DXD65516:DXE65516 EGZ65516:EHA65516 EQV65516:EQW65516 FAR65516:FAS65516 FKN65516:FKO65516 FUJ65516:FUK65516 GEF65516:GEG65516 GOB65516:GOC65516 GXX65516:GXY65516 HHT65516:HHU65516 HRP65516:HRQ65516 IBL65516:IBM65516 ILH65516:ILI65516 IVD65516:IVE65516 JEZ65516:JFA65516 JOV65516:JOW65516 JYR65516:JYS65516 KIN65516:KIO65516 KSJ65516:KSK65516 LCF65516:LCG65516 LMB65516:LMC65516 LVX65516:LVY65516 MFT65516:MFU65516 MPP65516:MPQ65516 MZL65516:MZM65516 NJH65516:NJI65516 NTD65516:NTE65516 OCZ65516:ODA65516 OMV65516:OMW65516 OWR65516:OWS65516 PGN65516:PGO65516 PQJ65516:PQK65516 QAF65516:QAG65516 QKB65516:QKC65516 QTX65516:QTY65516 RDT65516:RDU65516 RNP65516:RNQ65516 RXL65516:RXM65516 SHH65516:SHI65516 SRD65516:SRE65516 TAZ65516:TBA65516 TKV65516:TKW65516 TUR65516:TUS65516 UEN65516:UEO65516 UOJ65516:UOK65516 UYF65516:UYG65516 VIB65516:VIC65516 VRX65516:VRY65516 WBT65516:WBU65516 WLP65516:WLQ65516 WVL65516:WVM65516 D131052:E131052 IZ131052:JA131052 SV131052:SW131052 ACR131052:ACS131052 AMN131052:AMO131052 AWJ131052:AWK131052 BGF131052:BGG131052 BQB131052:BQC131052 BZX131052:BZY131052 CJT131052:CJU131052 CTP131052:CTQ131052 DDL131052:DDM131052 DNH131052:DNI131052 DXD131052:DXE131052 EGZ131052:EHA131052 EQV131052:EQW131052 FAR131052:FAS131052 FKN131052:FKO131052 FUJ131052:FUK131052 GEF131052:GEG131052 GOB131052:GOC131052 GXX131052:GXY131052 HHT131052:HHU131052 HRP131052:HRQ131052 IBL131052:IBM131052 ILH131052:ILI131052 IVD131052:IVE131052 JEZ131052:JFA131052 JOV131052:JOW131052 JYR131052:JYS131052 KIN131052:KIO131052 KSJ131052:KSK131052 LCF131052:LCG131052 LMB131052:LMC131052 LVX131052:LVY131052 MFT131052:MFU131052 MPP131052:MPQ131052 MZL131052:MZM131052 NJH131052:NJI131052 NTD131052:NTE131052 OCZ131052:ODA131052 OMV131052:OMW131052 OWR131052:OWS131052 PGN131052:PGO131052 PQJ131052:PQK131052 QAF131052:QAG131052 QKB131052:QKC131052 QTX131052:QTY131052 RDT131052:RDU131052 RNP131052:RNQ131052 RXL131052:RXM131052 SHH131052:SHI131052 SRD131052:SRE131052 TAZ131052:TBA131052 TKV131052:TKW131052 TUR131052:TUS131052 UEN131052:UEO131052 UOJ131052:UOK131052 UYF131052:UYG131052 VIB131052:VIC131052 VRX131052:VRY131052 WBT131052:WBU131052 WLP131052:WLQ131052 WVL131052:WVM131052 D196588:E196588 IZ196588:JA196588 SV196588:SW196588 ACR196588:ACS196588 AMN196588:AMO196588 AWJ196588:AWK196588 BGF196588:BGG196588 BQB196588:BQC196588 BZX196588:BZY196588 CJT196588:CJU196588 CTP196588:CTQ196588 DDL196588:DDM196588 DNH196588:DNI196588 DXD196588:DXE196588 EGZ196588:EHA196588 EQV196588:EQW196588 FAR196588:FAS196588 FKN196588:FKO196588 FUJ196588:FUK196588 GEF196588:GEG196588 GOB196588:GOC196588 GXX196588:GXY196588 HHT196588:HHU196588 HRP196588:HRQ196588 IBL196588:IBM196588 ILH196588:ILI196588 IVD196588:IVE196588 JEZ196588:JFA196588 JOV196588:JOW196588 JYR196588:JYS196588 KIN196588:KIO196588 KSJ196588:KSK196588 LCF196588:LCG196588 LMB196588:LMC196588 LVX196588:LVY196588 MFT196588:MFU196588 MPP196588:MPQ196588 MZL196588:MZM196588 NJH196588:NJI196588 NTD196588:NTE196588 OCZ196588:ODA196588 OMV196588:OMW196588 OWR196588:OWS196588 PGN196588:PGO196588 PQJ196588:PQK196588 QAF196588:QAG196588 QKB196588:QKC196588 QTX196588:QTY196588 RDT196588:RDU196588 RNP196588:RNQ196588 RXL196588:RXM196588 SHH196588:SHI196588 SRD196588:SRE196588 TAZ196588:TBA196588 TKV196588:TKW196588 TUR196588:TUS196588 UEN196588:UEO196588 UOJ196588:UOK196588 UYF196588:UYG196588 VIB196588:VIC196588 VRX196588:VRY196588 WBT196588:WBU196588 WLP196588:WLQ196588 WVL196588:WVM196588 D262124:E262124 IZ262124:JA262124 SV262124:SW262124 ACR262124:ACS262124 AMN262124:AMO262124 AWJ262124:AWK262124 BGF262124:BGG262124 BQB262124:BQC262124 BZX262124:BZY262124 CJT262124:CJU262124 CTP262124:CTQ262124 DDL262124:DDM262124 DNH262124:DNI262124 DXD262124:DXE262124 EGZ262124:EHA262124 EQV262124:EQW262124 FAR262124:FAS262124 FKN262124:FKO262124 FUJ262124:FUK262124 GEF262124:GEG262124 GOB262124:GOC262124 GXX262124:GXY262124 HHT262124:HHU262124 HRP262124:HRQ262124 IBL262124:IBM262124 ILH262124:ILI262124 IVD262124:IVE262124 JEZ262124:JFA262124 JOV262124:JOW262124 JYR262124:JYS262124 KIN262124:KIO262124 KSJ262124:KSK262124 LCF262124:LCG262124 LMB262124:LMC262124 LVX262124:LVY262124 MFT262124:MFU262124 MPP262124:MPQ262124 MZL262124:MZM262124 NJH262124:NJI262124 NTD262124:NTE262124 OCZ262124:ODA262124 OMV262124:OMW262124 OWR262124:OWS262124 PGN262124:PGO262124 PQJ262124:PQK262124 QAF262124:QAG262124 QKB262124:QKC262124 QTX262124:QTY262124 RDT262124:RDU262124 RNP262124:RNQ262124 RXL262124:RXM262124 SHH262124:SHI262124 SRD262124:SRE262124 TAZ262124:TBA262124 TKV262124:TKW262124 TUR262124:TUS262124 UEN262124:UEO262124 UOJ262124:UOK262124 UYF262124:UYG262124 VIB262124:VIC262124 VRX262124:VRY262124 WBT262124:WBU262124 WLP262124:WLQ262124 WVL262124:WVM262124 D327660:E327660 IZ327660:JA327660 SV327660:SW327660 ACR327660:ACS327660 AMN327660:AMO327660 AWJ327660:AWK327660 BGF327660:BGG327660 BQB327660:BQC327660 BZX327660:BZY327660 CJT327660:CJU327660 CTP327660:CTQ327660 DDL327660:DDM327660 DNH327660:DNI327660 DXD327660:DXE327660 EGZ327660:EHA327660 EQV327660:EQW327660 FAR327660:FAS327660 FKN327660:FKO327660 FUJ327660:FUK327660 GEF327660:GEG327660 GOB327660:GOC327660 GXX327660:GXY327660 HHT327660:HHU327660 HRP327660:HRQ327660 IBL327660:IBM327660 ILH327660:ILI327660 IVD327660:IVE327660 JEZ327660:JFA327660 JOV327660:JOW327660 JYR327660:JYS327660 KIN327660:KIO327660 KSJ327660:KSK327660 LCF327660:LCG327660 LMB327660:LMC327660 LVX327660:LVY327660 MFT327660:MFU327660 MPP327660:MPQ327660 MZL327660:MZM327660 NJH327660:NJI327660 NTD327660:NTE327660 OCZ327660:ODA327660 OMV327660:OMW327660 OWR327660:OWS327660 PGN327660:PGO327660 PQJ327660:PQK327660 QAF327660:QAG327660 QKB327660:QKC327660 QTX327660:QTY327660 RDT327660:RDU327660 RNP327660:RNQ327660 RXL327660:RXM327660 SHH327660:SHI327660 SRD327660:SRE327660 TAZ327660:TBA327660 TKV327660:TKW327660 TUR327660:TUS327660 UEN327660:UEO327660 UOJ327660:UOK327660 UYF327660:UYG327660 VIB327660:VIC327660 VRX327660:VRY327660 WBT327660:WBU327660 WLP327660:WLQ327660 WVL327660:WVM327660 D393196:E393196 IZ393196:JA393196 SV393196:SW393196 ACR393196:ACS393196 AMN393196:AMO393196 AWJ393196:AWK393196 BGF393196:BGG393196 BQB393196:BQC393196 BZX393196:BZY393196 CJT393196:CJU393196 CTP393196:CTQ393196 DDL393196:DDM393196 DNH393196:DNI393196 DXD393196:DXE393196 EGZ393196:EHA393196 EQV393196:EQW393196 FAR393196:FAS393196 FKN393196:FKO393196 FUJ393196:FUK393196 GEF393196:GEG393196 GOB393196:GOC393196 GXX393196:GXY393196 HHT393196:HHU393196 HRP393196:HRQ393196 IBL393196:IBM393196 ILH393196:ILI393196 IVD393196:IVE393196 JEZ393196:JFA393196 JOV393196:JOW393196 JYR393196:JYS393196 KIN393196:KIO393196 KSJ393196:KSK393196 LCF393196:LCG393196 LMB393196:LMC393196 LVX393196:LVY393196 MFT393196:MFU393196 MPP393196:MPQ393196 MZL393196:MZM393196 NJH393196:NJI393196 NTD393196:NTE393196 OCZ393196:ODA393196 OMV393196:OMW393196 OWR393196:OWS393196 PGN393196:PGO393196 PQJ393196:PQK393196 QAF393196:QAG393196 QKB393196:QKC393196 QTX393196:QTY393196 RDT393196:RDU393196 RNP393196:RNQ393196 RXL393196:RXM393196 SHH393196:SHI393196 SRD393196:SRE393196 TAZ393196:TBA393196 TKV393196:TKW393196 TUR393196:TUS393196 UEN393196:UEO393196 UOJ393196:UOK393196 UYF393196:UYG393196 VIB393196:VIC393196 VRX393196:VRY393196 WBT393196:WBU393196 WLP393196:WLQ393196 WVL393196:WVM393196 D458732:E458732 IZ458732:JA458732 SV458732:SW458732 ACR458732:ACS458732 AMN458732:AMO458732 AWJ458732:AWK458732 BGF458732:BGG458732 BQB458732:BQC458732 BZX458732:BZY458732 CJT458732:CJU458732 CTP458732:CTQ458732 DDL458732:DDM458732 DNH458732:DNI458732 DXD458732:DXE458732 EGZ458732:EHA458732 EQV458732:EQW458732 FAR458732:FAS458732 FKN458732:FKO458732 FUJ458732:FUK458732 GEF458732:GEG458732 GOB458732:GOC458732 GXX458732:GXY458732 HHT458732:HHU458732 HRP458732:HRQ458732 IBL458732:IBM458732 ILH458732:ILI458732 IVD458732:IVE458732 JEZ458732:JFA458732 JOV458732:JOW458732 JYR458732:JYS458732 KIN458732:KIO458732 KSJ458732:KSK458732 LCF458732:LCG458732 LMB458732:LMC458732 LVX458732:LVY458732 MFT458732:MFU458732 MPP458732:MPQ458732 MZL458732:MZM458732 NJH458732:NJI458732 NTD458732:NTE458732 OCZ458732:ODA458732 OMV458732:OMW458732 OWR458732:OWS458732 PGN458732:PGO458732 PQJ458732:PQK458732 QAF458732:QAG458732 QKB458732:QKC458732 QTX458732:QTY458732 RDT458732:RDU458732 RNP458732:RNQ458732 RXL458732:RXM458732 SHH458732:SHI458732 SRD458732:SRE458732 TAZ458732:TBA458732 TKV458732:TKW458732 TUR458732:TUS458732 UEN458732:UEO458732 UOJ458732:UOK458732 UYF458732:UYG458732 VIB458732:VIC458732 VRX458732:VRY458732 WBT458732:WBU458732 WLP458732:WLQ458732 WVL458732:WVM458732 D524268:E524268 IZ524268:JA524268 SV524268:SW524268 ACR524268:ACS524268 AMN524268:AMO524268 AWJ524268:AWK524268 BGF524268:BGG524268 BQB524268:BQC524268 BZX524268:BZY524268 CJT524268:CJU524268 CTP524268:CTQ524268 DDL524268:DDM524268 DNH524268:DNI524268 DXD524268:DXE524268 EGZ524268:EHA524268 EQV524268:EQW524268 FAR524268:FAS524268 FKN524268:FKO524268 FUJ524268:FUK524268 GEF524268:GEG524268 GOB524268:GOC524268 GXX524268:GXY524268 HHT524268:HHU524268 HRP524268:HRQ524268 IBL524268:IBM524268 ILH524268:ILI524268 IVD524268:IVE524268 JEZ524268:JFA524268 JOV524268:JOW524268 JYR524268:JYS524268 KIN524268:KIO524268 KSJ524268:KSK524268 LCF524268:LCG524268 LMB524268:LMC524268 LVX524268:LVY524268 MFT524268:MFU524268 MPP524268:MPQ524268 MZL524268:MZM524268 NJH524268:NJI524268 NTD524268:NTE524268 OCZ524268:ODA524268 OMV524268:OMW524268 OWR524268:OWS524268 PGN524268:PGO524268 PQJ524268:PQK524268 QAF524268:QAG524268 QKB524268:QKC524268 QTX524268:QTY524268 RDT524268:RDU524268 RNP524268:RNQ524268 RXL524268:RXM524268 SHH524268:SHI524268 SRD524268:SRE524268 TAZ524268:TBA524268 TKV524268:TKW524268 TUR524268:TUS524268 UEN524268:UEO524268 UOJ524268:UOK524268 UYF524268:UYG524268 VIB524268:VIC524268 VRX524268:VRY524268 WBT524268:WBU524268 WLP524268:WLQ524268 WVL524268:WVM524268 D589804:E589804 IZ589804:JA589804 SV589804:SW589804 ACR589804:ACS589804 AMN589804:AMO589804 AWJ589804:AWK589804 BGF589804:BGG589804 BQB589804:BQC589804 BZX589804:BZY589804 CJT589804:CJU589804 CTP589804:CTQ589804 DDL589804:DDM589804 DNH589804:DNI589804 DXD589804:DXE589804 EGZ589804:EHA589804 EQV589804:EQW589804 FAR589804:FAS589804 FKN589804:FKO589804 FUJ589804:FUK589804 GEF589804:GEG589804 GOB589804:GOC589804 GXX589804:GXY589804 HHT589804:HHU589804 HRP589804:HRQ589804 IBL589804:IBM589804 ILH589804:ILI589804 IVD589804:IVE589804 JEZ589804:JFA589804 JOV589804:JOW589804 JYR589804:JYS589804 KIN589804:KIO589804 KSJ589804:KSK589804 LCF589804:LCG589804 LMB589804:LMC589804 LVX589804:LVY589804 MFT589804:MFU589804 MPP589804:MPQ589804 MZL589804:MZM589804 NJH589804:NJI589804 NTD589804:NTE589804 OCZ589804:ODA589804 OMV589804:OMW589804 OWR589804:OWS589804 PGN589804:PGO589804 PQJ589804:PQK589804 QAF589804:QAG589804 QKB589804:QKC589804 QTX589804:QTY589804 RDT589804:RDU589804 RNP589804:RNQ589804 RXL589804:RXM589804 SHH589804:SHI589804 SRD589804:SRE589804 TAZ589804:TBA589804 TKV589804:TKW589804 TUR589804:TUS589804 UEN589804:UEO589804 UOJ589804:UOK589804 UYF589804:UYG589804 VIB589804:VIC589804 VRX589804:VRY589804 WBT589804:WBU589804 WLP589804:WLQ589804 WVL589804:WVM589804 D655340:E655340 IZ655340:JA655340 SV655340:SW655340 ACR655340:ACS655340 AMN655340:AMO655340 AWJ655340:AWK655340 BGF655340:BGG655340 BQB655340:BQC655340 BZX655340:BZY655340 CJT655340:CJU655340 CTP655340:CTQ655340 DDL655340:DDM655340 DNH655340:DNI655340 DXD655340:DXE655340 EGZ655340:EHA655340 EQV655340:EQW655340 FAR655340:FAS655340 FKN655340:FKO655340 FUJ655340:FUK655340 GEF655340:GEG655340 GOB655340:GOC655340 GXX655340:GXY655340 HHT655340:HHU655340 HRP655340:HRQ655340 IBL655340:IBM655340 ILH655340:ILI655340 IVD655340:IVE655340 JEZ655340:JFA655340 JOV655340:JOW655340 JYR655340:JYS655340 KIN655340:KIO655340 KSJ655340:KSK655340 LCF655340:LCG655340 LMB655340:LMC655340 LVX655340:LVY655340 MFT655340:MFU655340 MPP655340:MPQ655340 MZL655340:MZM655340 NJH655340:NJI655340 NTD655340:NTE655340 OCZ655340:ODA655340 OMV655340:OMW655340 OWR655340:OWS655340 PGN655340:PGO655340 PQJ655340:PQK655340 QAF655340:QAG655340 QKB655340:QKC655340 QTX655340:QTY655340 RDT655340:RDU655340 RNP655340:RNQ655340 RXL655340:RXM655340 SHH655340:SHI655340 SRD655340:SRE655340 TAZ655340:TBA655340 TKV655340:TKW655340 TUR655340:TUS655340 UEN655340:UEO655340 UOJ655340:UOK655340 UYF655340:UYG655340 VIB655340:VIC655340 VRX655340:VRY655340 WBT655340:WBU655340 WLP655340:WLQ655340 WVL655340:WVM655340 D720876:E720876 IZ720876:JA720876 SV720876:SW720876 ACR720876:ACS720876 AMN720876:AMO720876 AWJ720876:AWK720876 BGF720876:BGG720876 BQB720876:BQC720876 BZX720876:BZY720876 CJT720876:CJU720876 CTP720876:CTQ720876 DDL720876:DDM720876 DNH720876:DNI720876 DXD720876:DXE720876 EGZ720876:EHA720876 EQV720876:EQW720876 FAR720876:FAS720876 FKN720876:FKO720876 FUJ720876:FUK720876 GEF720876:GEG720876 GOB720876:GOC720876 GXX720876:GXY720876 HHT720876:HHU720876 HRP720876:HRQ720876 IBL720876:IBM720876 ILH720876:ILI720876 IVD720876:IVE720876 JEZ720876:JFA720876 JOV720876:JOW720876 JYR720876:JYS720876 KIN720876:KIO720876 KSJ720876:KSK720876 LCF720876:LCG720876 LMB720876:LMC720876 LVX720876:LVY720876 MFT720876:MFU720876 MPP720876:MPQ720876 MZL720876:MZM720876 NJH720876:NJI720876 NTD720876:NTE720876 OCZ720876:ODA720876 OMV720876:OMW720876 OWR720876:OWS720876 PGN720876:PGO720876 PQJ720876:PQK720876 QAF720876:QAG720876 QKB720876:QKC720876 QTX720876:QTY720876 RDT720876:RDU720876 RNP720876:RNQ720876 RXL720876:RXM720876 SHH720876:SHI720876 SRD720876:SRE720876 TAZ720876:TBA720876 TKV720876:TKW720876 TUR720876:TUS720876 UEN720876:UEO720876 UOJ720876:UOK720876 UYF720876:UYG720876 VIB720876:VIC720876 VRX720876:VRY720876 WBT720876:WBU720876 WLP720876:WLQ720876 WVL720876:WVM720876 D786412:E786412 IZ786412:JA786412 SV786412:SW786412 ACR786412:ACS786412 AMN786412:AMO786412 AWJ786412:AWK786412 BGF786412:BGG786412 BQB786412:BQC786412 BZX786412:BZY786412 CJT786412:CJU786412 CTP786412:CTQ786412 DDL786412:DDM786412 DNH786412:DNI786412 DXD786412:DXE786412 EGZ786412:EHA786412 EQV786412:EQW786412 FAR786412:FAS786412 FKN786412:FKO786412 FUJ786412:FUK786412 GEF786412:GEG786412 GOB786412:GOC786412 GXX786412:GXY786412 HHT786412:HHU786412 HRP786412:HRQ786412 IBL786412:IBM786412 ILH786412:ILI786412 IVD786412:IVE786412 JEZ786412:JFA786412 JOV786412:JOW786412 JYR786412:JYS786412 KIN786412:KIO786412 KSJ786412:KSK786412 LCF786412:LCG786412 LMB786412:LMC786412 LVX786412:LVY786412 MFT786412:MFU786412 MPP786412:MPQ786412 MZL786412:MZM786412 NJH786412:NJI786412 NTD786412:NTE786412 OCZ786412:ODA786412 OMV786412:OMW786412 OWR786412:OWS786412 PGN786412:PGO786412 PQJ786412:PQK786412 QAF786412:QAG786412 QKB786412:QKC786412 QTX786412:QTY786412 RDT786412:RDU786412 RNP786412:RNQ786412 RXL786412:RXM786412 SHH786412:SHI786412 SRD786412:SRE786412 TAZ786412:TBA786412 TKV786412:TKW786412 TUR786412:TUS786412 UEN786412:UEO786412 UOJ786412:UOK786412 UYF786412:UYG786412 VIB786412:VIC786412 VRX786412:VRY786412 WBT786412:WBU786412 WLP786412:WLQ786412 WVL786412:WVM786412 D851948:E851948 IZ851948:JA851948 SV851948:SW851948 ACR851948:ACS851948 AMN851948:AMO851948 AWJ851948:AWK851948 BGF851948:BGG851948 BQB851948:BQC851948 BZX851948:BZY851948 CJT851948:CJU851948 CTP851948:CTQ851948 DDL851948:DDM851948 DNH851948:DNI851948 DXD851948:DXE851948 EGZ851948:EHA851948 EQV851948:EQW851948 FAR851948:FAS851948 FKN851948:FKO851948 FUJ851948:FUK851948 GEF851948:GEG851948 GOB851948:GOC851948 GXX851948:GXY851948 HHT851948:HHU851948 HRP851948:HRQ851948 IBL851948:IBM851948 ILH851948:ILI851948 IVD851948:IVE851948 JEZ851948:JFA851948 JOV851948:JOW851948 JYR851948:JYS851948 KIN851948:KIO851948 KSJ851948:KSK851948 LCF851948:LCG851948 LMB851948:LMC851948 LVX851948:LVY851948 MFT851948:MFU851948 MPP851948:MPQ851948 MZL851948:MZM851948 NJH851948:NJI851948 NTD851948:NTE851948 OCZ851948:ODA851948 OMV851948:OMW851948 OWR851948:OWS851948 PGN851948:PGO851948 PQJ851948:PQK851948 QAF851948:QAG851948 QKB851948:QKC851948 QTX851948:QTY851948 RDT851948:RDU851948 RNP851948:RNQ851948 RXL851948:RXM851948 SHH851948:SHI851948 SRD851948:SRE851948 TAZ851948:TBA851948 TKV851948:TKW851948 TUR851948:TUS851948 UEN851948:UEO851948 UOJ851948:UOK851948 UYF851948:UYG851948 VIB851948:VIC851948 VRX851948:VRY851948 WBT851948:WBU851948 WLP851948:WLQ851948 WVL851948:WVM851948 D917484:E917484 IZ917484:JA917484 SV917484:SW917484 ACR917484:ACS917484 AMN917484:AMO917484 AWJ917484:AWK917484 BGF917484:BGG917484 BQB917484:BQC917484 BZX917484:BZY917484 CJT917484:CJU917484 CTP917484:CTQ917484 DDL917484:DDM917484 DNH917484:DNI917484 DXD917484:DXE917484 EGZ917484:EHA917484 EQV917484:EQW917484 FAR917484:FAS917484 FKN917484:FKO917484 FUJ917484:FUK917484 GEF917484:GEG917484 GOB917484:GOC917484 GXX917484:GXY917484 HHT917484:HHU917484 HRP917484:HRQ917484 IBL917484:IBM917484 ILH917484:ILI917484 IVD917484:IVE917484 JEZ917484:JFA917484 JOV917484:JOW917484 JYR917484:JYS917484 KIN917484:KIO917484 KSJ917484:KSK917484 LCF917484:LCG917484 LMB917484:LMC917484 LVX917484:LVY917484 MFT917484:MFU917484 MPP917484:MPQ917484 MZL917484:MZM917484 NJH917484:NJI917484 NTD917484:NTE917484 OCZ917484:ODA917484 OMV917484:OMW917484 OWR917484:OWS917484 PGN917484:PGO917484 PQJ917484:PQK917484 QAF917484:QAG917484 QKB917484:QKC917484 QTX917484:QTY917484 RDT917484:RDU917484 RNP917484:RNQ917484 RXL917484:RXM917484 SHH917484:SHI917484 SRD917484:SRE917484 TAZ917484:TBA917484 TKV917484:TKW917484 TUR917484:TUS917484 UEN917484:UEO917484 UOJ917484:UOK917484 UYF917484:UYG917484 VIB917484:VIC917484 VRX917484:VRY917484 WBT917484:WBU917484 WLP917484:WLQ917484 WVL917484:WVM917484 D983020:E983020 IZ983020:JA983020 SV983020:SW983020 ACR983020:ACS983020 AMN983020:AMO983020 AWJ983020:AWK983020 BGF983020:BGG983020 BQB983020:BQC983020 BZX983020:BZY983020 CJT983020:CJU983020 CTP983020:CTQ983020 DDL983020:DDM983020 DNH983020:DNI983020 DXD983020:DXE983020 EGZ983020:EHA983020 EQV983020:EQW983020 FAR983020:FAS983020 FKN983020:FKO983020 FUJ983020:FUK983020 GEF983020:GEG983020 GOB983020:GOC983020 GXX983020:GXY983020 HHT983020:HHU983020 HRP983020:HRQ983020 IBL983020:IBM983020 ILH983020:ILI983020 IVD983020:IVE983020 JEZ983020:JFA983020 JOV983020:JOW983020 JYR983020:JYS983020 KIN983020:KIO983020 KSJ983020:KSK983020 LCF983020:LCG983020 LMB983020:LMC983020 LVX983020:LVY983020 MFT983020:MFU983020 MPP983020:MPQ983020 MZL983020:MZM983020 NJH983020:NJI983020 NTD983020:NTE983020 OCZ983020:ODA983020 OMV983020:OMW983020 OWR983020:OWS983020 PGN983020:PGO983020 PQJ983020:PQK983020 QAF983020:QAG983020 QKB983020:QKC983020 QTX983020:QTY983020 RDT983020:RDU983020 RNP983020:RNQ983020 RXL983020:RXM983020 SHH983020:SHI983020 SRD983020:SRE983020 TAZ983020:TBA983020 TKV983020:TKW983020 TUR983020:TUS983020 UEN983020:UEO983020 UOJ983020:UOK983020 UYF983020:UYG983020 VIB983020:VIC983020 VRX983020:VRY983020 WBT983020:WBU983020 WLP983020:WLQ983020 WVL983020:WVM983020">
      <formula1>$E$110:$E$115</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autoPict="0" r:id="rId5">
            <anchor moveWithCells="1">
              <from>
                <xdr:col>3</xdr:col>
                <xdr:colOff>3095625</xdr:colOff>
                <xdr:row>16</xdr:row>
                <xdr:rowOff>47625</xdr:rowOff>
              </from>
              <to>
                <xdr:col>4</xdr:col>
                <xdr:colOff>209550</xdr:colOff>
                <xdr:row>16</xdr:row>
                <xdr:rowOff>257175</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topLeftCell="C1" workbookViewId="0">
      <selection activeCell="D7" sqref="D7"/>
    </sheetView>
  </sheetViews>
  <sheetFormatPr defaultColWidth="9.140625" defaultRowHeight="15" x14ac:dyDescent="0.25"/>
  <cols>
    <col min="1" max="1" width="2.42578125" customWidth="1"/>
    <col min="2" max="2" width="24.42578125" customWidth="1"/>
    <col min="3" max="3" width="32.140625" customWidth="1"/>
    <col min="4" max="6" width="16.5703125" customWidth="1"/>
    <col min="7" max="7" width="83.85546875" customWidth="1"/>
    <col min="257" max="257" width="2.42578125" customWidth="1"/>
    <col min="258" max="258" width="24.42578125" customWidth="1"/>
    <col min="259" max="259" width="32.140625" customWidth="1"/>
    <col min="260" max="262" width="16.5703125" customWidth="1"/>
    <col min="263" max="263" width="83.85546875" customWidth="1"/>
    <col min="513" max="513" width="2.42578125" customWidth="1"/>
    <col min="514" max="514" width="24.42578125" customWidth="1"/>
    <col min="515" max="515" width="32.140625" customWidth="1"/>
    <col min="516" max="518" width="16.5703125" customWidth="1"/>
    <col min="519" max="519" width="83.85546875" customWidth="1"/>
    <col min="769" max="769" width="2.42578125" customWidth="1"/>
    <col min="770" max="770" width="24.42578125" customWidth="1"/>
    <col min="771" max="771" width="32.140625" customWidth="1"/>
    <col min="772" max="774" width="16.5703125" customWidth="1"/>
    <col min="775" max="775" width="83.85546875" customWidth="1"/>
    <col min="1025" max="1025" width="2.42578125" customWidth="1"/>
    <col min="1026" max="1026" width="24.42578125" customWidth="1"/>
    <col min="1027" max="1027" width="32.140625" customWidth="1"/>
    <col min="1028" max="1030" width="16.5703125" customWidth="1"/>
    <col min="1031" max="1031" width="83.85546875" customWidth="1"/>
    <col min="1281" max="1281" width="2.42578125" customWidth="1"/>
    <col min="1282" max="1282" width="24.42578125" customWidth="1"/>
    <col min="1283" max="1283" width="32.140625" customWidth="1"/>
    <col min="1284" max="1286" width="16.5703125" customWidth="1"/>
    <col min="1287" max="1287" width="83.85546875" customWidth="1"/>
    <col min="1537" max="1537" width="2.42578125" customWidth="1"/>
    <col min="1538" max="1538" width="24.42578125" customWidth="1"/>
    <col min="1539" max="1539" width="32.140625" customWidth="1"/>
    <col min="1540" max="1542" width="16.5703125" customWidth="1"/>
    <col min="1543" max="1543" width="83.85546875" customWidth="1"/>
    <col min="1793" max="1793" width="2.42578125" customWidth="1"/>
    <col min="1794" max="1794" width="24.42578125" customWidth="1"/>
    <col min="1795" max="1795" width="32.140625" customWidth="1"/>
    <col min="1796" max="1798" width="16.5703125" customWidth="1"/>
    <col min="1799" max="1799" width="83.85546875" customWidth="1"/>
    <col min="2049" max="2049" width="2.42578125" customWidth="1"/>
    <col min="2050" max="2050" width="24.42578125" customWidth="1"/>
    <col min="2051" max="2051" width="32.140625" customWidth="1"/>
    <col min="2052" max="2054" width="16.5703125" customWidth="1"/>
    <col min="2055" max="2055" width="83.85546875" customWidth="1"/>
    <col min="2305" max="2305" width="2.42578125" customWidth="1"/>
    <col min="2306" max="2306" width="24.42578125" customWidth="1"/>
    <col min="2307" max="2307" width="32.140625" customWidth="1"/>
    <col min="2308" max="2310" width="16.5703125" customWidth="1"/>
    <col min="2311" max="2311" width="83.85546875" customWidth="1"/>
    <col min="2561" max="2561" width="2.42578125" customWidth="1"/>
    <col min="2562" max="2562" width="24.42578125" customWidth="1"/>
    <col min="2563" max="2563" width="32.140625" customWidth="1"/>
    <col min="2564" max="2566" width="16.5703125" customWidth="1"/>
    <col min="2567" max="2567" width="83.85546875" customWidth="1"/>
    <col min="2817" max="2817" width="2.42578125" customWidth="1"/>
    <col min="2818" max="2818" width="24.42578125" customWidth="1"/>
    <col min="2819" max="2819" width="32.140625" customWidth="1"/>
    <col min="2820" max="2822" width="16.5703125" customWidth="1"/>
    <col min="2823" max="2823" width="83.85546875" customWidth="1"/>
    <col min="3073" max="3073" width="2.42578125" customWidth="1"/>
    <col min="3074" max="3074" width="24.42578125" customWidth="1"/>
    <col min="3075" max="3075" width="32.140625" customWidth="1"/>
    <col min="3076" max="3078" width="16.5703125" customWidth="1"/>
    <col min="3079" max="3079" width="83.85546875" customWidth="1"/>
    <col min="3329" max="3329" width="2.42578125" customWidth="1"/>
    <col min="3330" max="3330" width="24.42578125" customWidth="1"/>
    <col min="3331" max="3331" width="32.140625" customWidth="1"/>
    <col min="3332" max="3334" width="16.5703125" customWidth="1"/>
    <col min="3335" max="3335" width="83.85546875" customWidth="1"/>
    <col min="3585" max="3585" width="2.42578125" customWidth="1"/>
    <col min="3586" max="3586" width="24.42578125" customWidth="1"/>
    <col min="3587" max="3587" width="32.140625" customWidth="1"/>
    <col min="3588" max="3590" width="16.5703125" customWidth="1"/>
    <col min="3591" max="3591" width="83.85546875" customWidth="1"/>
    <col min="3841" max="3841" width="2.42578125" customWidth="1"/>
    <col min="3842" max="3842" width="24.42578125" customWidth="1"/>
    <col min="3843" max="3843" width="32.140625" customWidth="1"/>
    <col min="3844" max="3846" width="16.5703125" customWidth="1"/>
    <col min="3847" max="3847" width="83.85546875" customWidth="1"/>
    <col min="4097" max="4097" width="2.42578125" customWidth="1"/>
    <col min="4098" max="4098" width="24.42578125" customWidth="1"/>
    <col min="4099" max="4099" width="32.140625" customWidth="1"/>
    <col min="4100" max="4102" width="16.5703125" customWidth="1"/>
    <col min="4103" max="4103" width="83.85546875" customWidth="1"/>
    <col min="4353" max="4353" width="2.42578125" customWidth="1"/>
    <col min="4354" max="4354" width="24.42578125" customWidth="1"/>
    <col min="4355" max="4355" width="32.140625" customWidth="1"/>
    <col min="4356" max="4358" width="16.5703125" customWidth="1"/>
    <col min="4359" max="4359" width="83.85546875" customWidth="1"/>
    <col min="4609" max="4609" width="2.42578125" customWidth="1"/>
    <col min="4610" max="4610" width="24.42578125" customWidth="1"/>
    <col min="4611" max="4611" width="32.140625" customWidth="1"/>
    <col min="4612" max="4614" width="16.5703125" customWidth="1"/>
    <col min="4615" max="4615" width="83.85546875" customWidth="1"/>
    <col min="4865" max="4865" width="2.42578125" customWidth="1"/>
    <col min="4866" max="4866" width="24.42578125" customWidth="1"/>
    <col min="4867" max="4867" width="32.140625" customWidth="1"/>
    <col min="4868" max="4870" width="16.5703125" customWidth="1"/>
    <col min="4871" max="4871" width="83.85546875" customWidth="1"/>
    <col min="5121" max="5121" width="2.42578125" customWidth="1"/>
    <col min="5122" max="5122" width="24.42578125" customWidth="1"/>
    <col min="5123" max="5123" width="32.140625" customWidth="1"/>
    <col min="5124" max="5126" width="16.5703125" customWidth="1"/>
    <col min="5127" max="5127" width="83.85546875" customWidth="1"/>
    <col min="5377" max="5377" width="2.42578125" customWidth="1"/>
    <col min="5378" max="5378" width="24.42578125" customWidth="1"/>
    <col min="5379" max="5379" width="32.140625" customWidth="1"/>
    <col min="5380" max="5382" width="16.5703125" customWidth="1"/>
    <col min="5383" max="5383" width="83.85546875" customWidth="1"/>
    <col min="5633" max="5633" width="2.42578125" customWidth="1"/>
    <col min="5634" max="5634" width="24.42578125" customWidth="1"/>
    <col min="5635" max="5635" width="32.140625" customWidth="1"/>
    <col min="5636" max="5638" width="16.5703125" customWidth="1"/>
    <col min="5639" max="5639" width="83.85546875" customWidth="1"/>
    <col min="5889" max="5889" width="2.42578125" customWidth="1"/>
    <col min="5890" max="5890" width="24.42578125" customWidth="1"/>
    <col min="5891" max="5891" width="32.140625" customWidth="1"/>
    <col min="5892" max="5894" width="16.5703125" customWidth="1"/>
    <col min="5895" max="5895" width="83.85546875" customWidth="1"/>
    <col min="6145" max="6145" width="2.42578125" customWidth="1"/>
    <col min="6146" max="6146" width="24.42578125" customWidth="1"/>
    <col min="6147" max="6147" width="32.140625" customWidth="1"/>
    <col min="6148" max="6150" width="16.5703125" customWidth="1"/>
    <col min="6151" max="6151" width="83.85546875" customWidth="1"/>
    <col min="6401" max="6401" width="2.42578125" customWidth="1"/>
    <col min="6402" max="6402" width="24.42578125" customWidth="1"/>
    <col min="6403" max="6403" width="32.140625" customWidth="1"/>
    <col min="6404" max="6406" width="16.5703125" customWidth="1"/>
    <col min="6407" max="6407" width="83.85546875" customWidth="1"/>
    <col min="6657" max="6657" width="2.42578125" customWidth="1"/>
    <col min="6658" max="6658" width="24.42578125" customWidth="1"/>
    <col min="6659" max="6659" width="32.140625" customWidth="1"/>
    <col min="6660" max="6662" width="16.5703125" customWidth="1"/>
    <col min="6663" max="6663" width="83.85546875" customWidth="1"/>
    <col min="6913" max="6913" width="2.42578125" customWidth="1"/>
    <col min="6914" max="6914" width="24.42578125" customWidth="1"/>
    <col min="6915" max="6915" width="32.140625" customWidth="1"/>
    <col min="6916" max="6918" width="16.5703125" customWidth="1"/>
    <col min="6919" max="6919" width="83.85546875" customWidth="1"/>
    <col min="7169" max="7169" width="2.42578125" customWidth="1"/>
    <col min="7170" max="7170" width="24.42578125" customWidth="1"/>
    <col min="7171" max="7171" width="32.140625" customWidth="1"/>
    <col min="7172" max="7174" width="16.5703125" customWidth="1"/>
    <col min="7175" max="7175" width="83.85546875" customWidth="1"/>
    <col min="7425" max="7425" width="2.42578125" customWidth="1"/>
    <col min="7426" max="7426" width="24.42578125" customWidth="1"/>
    <col min="7427" max="7427" width="32.140625" customWidth="1"/>
    <col min="7428" max="7430" width="16.5703125" customWidth="1"/>
    <col min="7431" max="7431" width="83.85546875" customWidth="1"/>
    <col min="7681" max="7681" width="2.42578125" customWidth="1"/>
    <col min="7682" max="7682" width="24.42578125" customWidth="1"/>
    <col min="7683" max="7683" width="32.140625" customWidth="1"/>
    <col min="7684" max="7686" width="16.5703125" customWidth="1"/>
    <col min="7687" max="7687" width="83.85546875" customWidth="1"/>
    <col min="7937" max="7937" width="2.42578125" customWidth="1"/>
    <col min="7938" max="7938" width="24.42578125" customWidth="1"/>
    <col min="7939" max="7939" width="32.140625" customWidth="1"/>
    <col min="7940" max="7942" width="16.5703125" customWidth="1"/>
    <col min="7943" max="7943" width="83.85546875" customWidth="1"/>
    <col min="8193" max="8193" width="2.42578125" customWidth="1"/>
    <col min="8194" max="8194" width="24.42578125" customWidth="1"/>
    <col min="8195" max="8195" width="32.140625" customWidth="1"/>
    <col min="8196" max="8198" width="16.5703125" customWidth="1"/>
    <col min="8199" max="8199" width="83.85546875" customWidth="1"/>
    <col min="8449" max="8449" width="2.42578125" customWidth="1"/>
    <col min="8450" max="8450" width="24.42578125" customWidth="1"/>
    <col min="8451" max="8451" width="32.140625" customWidth="1"/>
    <col min="8452" max="8454" width="16.5703125" customWidth="1"/>
    <col min="8455" max="8455" width="83.85546875" customWidth="1"/>
    <col min="8705" max="8705" width="2.42578125" customWidth="1"/>
    <col min="8706" max="8706" width="24.42578125" customWidth="1"/>
    <col min="8707" max="8707" width="32.140625" customWidth="1"/>
    <col min="8708" max="8710" width="16.5703125" customWidth="1"/>
    <col min="8711" max="8711" width="83.85546875" customWidth="1"/>
    <col min="8961" max="8961" width="2.42578125" customWidth="1"/>
    <col min="8962" max="8962" width="24.42578125" customWidth="1"/>
    <col min="8963" max="8963" width="32.140625" customWidth="1"/>
    <col min="8964" max="8966" width="16.5703125" customWidth="1"/>
    <col min="8967" max="8967" width="83.85546875" customWidth="1"/>
    <col min="9217" max="9217" width="2.42578125" customWidth="1"/>
    <col min="9218" max="9218" width="24.42578125" customWidth="1"/>
    <col min="9219" max="9219" width="32.140625" customWidth="1"/>
    <col min="9220" max="9222" width="16.5703125" customWidth="1"/>
    <col min="9223" max="9223" width="83.85546875" customWidth="1"/>
    <col min="9473" max="9473" width="2.42578125" customWidth="1"/>
    <col min="9474" max="9474" width="24.42578125" customWidth="1"/>
    <col min="9475" max="9475" width="32.140625" customWidth="1"/>
    <col min="9476" max="9478" width="16.5703125" customWidth="1"/>
    <col min="9479" max="9479" width="83.85546875" customWidth="1"/>
    <col min="9729" max="9729" width="2.42578125" customWidth="1"/>
    <col min="9730" max="9730" width="24.42578125" customWidth="1"/>
    <col min="9731" max="9731" width="32.140625" customWidth="1"/>
    <col min="9732" max="9734" width="16.5703125" customWidth="1"/>
    <col min="9735" max="9735" width="83.85546875" customWidth="1"/>
    <col min="9985" max="9985" width="2.42578125" customWidth="1"/>
    <col min="9986" max="9986" width="24.42578125" customWidth="1"/>
    <col min="9987" max="9987" width="32.140625" customWidth="1"/>
    <col min="9988" max="9990" width="16.5703125" customWidth="1"/>
    <col min="9991" max="9991" width="83.85546875" customWidth="1"/>
    <col min="10241" max="10241" width="2.42578125" customWidth="1"/>
    <col min="10242" max="10242" width="24.42578125" customWidth="1"/>
    <col min="10243" max="10243" width="32.140625" customWidth="1"/>
    <col min="10244" max="10246" width="16.5703125" customWidth="1"/>
    <col min="10247" max="10247" width="83.85546875" customWidth="1"/>
    <col min="10497" max="10497" width="2.42578125" customWidth="1"/>
    <col min="10498" max="10498" width="24.42578125" customWidth="1"/>
    <col min="10499" max="10499" width="32.140625" customWidth="1"/>
    <col min="10500" max="10502" width="16.5703125" customWidth="1"/>
    <col min="10503" max="10503" width="83.85546875" customWidth="1"/>
    <col min="10753" max="10753" width="2.42578125" customWidth="1"/>
    <col min="10754" max="10754" width="24.42578125" customWidth="1"/>
    <col min="10755" max="10755" width="32.140625" customWidth="1"/>
    <col min="10756" max="10758" width="16.5703125" customWidth="1"/>
    <col min="10759" max="10759" width="83.85546875" customWidth="1"/>
    <col min="11009" max="11009" width="2.42578125" customWidth="1"/>
    <col min="11010" max="11010" width="24.42578125" customWidth="1"/>
    <col min="11011" max="11011" width="32.140625" customWidth="1"/>
    <col min="11012" max="11014" width="16.5703125" customWidth="1"/>
    <col min="11015" max="11015" width="83.85546875" customWidth="1"/>
    <col min="11265" max="11265" width="2.42578125" customWidth="1"/>
    <col min="11266" max="11266" width="24.42578125" customWidth="1"/>
    <col min="11267" max="11267" width="32.140625" customWidth="1"/>
    <col min="11268" max="11270" width="16.5703125" customWidth="1"/>
    <col min="11271" max="11271" width="83.85546875" customWidth="1"/>
    <col min="11521" max="11521" width="2.42578125" customWidth="1"/>
    <col min="11522" max="11522" width="24.42578125" customWidth="1"/>
    <col min="11523" max="11523" width="32.140625" customWidth="1"/>
    <col min="11524" max="11526" width="16.5703125" customWidth="1"/>
    <col min="11527" max="11527" width="83.85546875" customWidth="1"/>
    <col min="11777" max="11777" width="2.42578125" customWidth="1"/>
    <col min="11778" max="11778" width="24.42578125" customWidth="1"/>
    <col min="11779" max="11779" width="32.140625" customWidth="1"/>
    <col min="11780" max="11782" width="16.5703125" customWidth="1"/>
    <col min="11783" max="11783" width="83.85546875" customWidth="1"/>
    <col min="12033" max="12033" width="2.42578125" customWidth="1"/>
    <col min="12034" max="12034" width="24.42578125" customWidth="1"/>
    <col min="12035" max="12035" width="32.140625" customWidth="1"/>
    <col min="12036" max="12038" width="16.5703125" customWidth="1"/>
    <col min="12039" max="12039" width="83.85546875" customWidth="1"/>
    <col min="12289" max="12289" width="2.42578125" customWidth="1"/>
    <col min="12290" max="12290" width="24.42578125" customWidth="1"/>
    <col min="12291" max="12291" width="32.140625" customWidth="1"/>
    <col min="12292" max="12294" width="16.5703125" customWidth="1"/>
    <col min="12295" max="12295" width="83.85546875" customWidth="1"/>
    <col min="12545" max="12545" width="2.42578125" customWidth="1"/>
    <col min="12546" max="12546" width="24.42578125" customWidth="1"/>
    <col min="12547" max="12547" width="32.140625" customWidth="1"/>
    <col min="12548" max="12550" width="16.5703125" customWidth="1"/>
    <col min="12551" max="12551" width="83.85546875" customWidth="1"/>
    <col min="12801" max="12801" width="2.42578125" customWidth="1"/>
    <col min="12802" max="12802" width="24.42578125" customWidth="1"/>
    <col min="12803" max="12803" width="32.140625" customWidth="1"/>
    <col min="12804" max="12806" width="16.5703125" customWidth="1"/>
    <col min="12807" max="12807" width="83.85546875" customWidth="1"/>
    <col min="13057" max="13057" width="2.42578125" customWidth="1"/>
    <col min="13058" max="13058" width="24.42578125" customWidth="1"/>
    <col min="13059" max="13059" width="32.140625" customWidth="1"/>
    <col min="13060" max="13062" width="16.5703125" customWidth="1"/>
    <col min="13063" max="13063" width="83.85546875" customWidth="1"/>
    <col min="13313" max="13313" width="2.42578125" customWidth="1"/>
    <col min="13314" max="13314" width="24.42578125" customWidth="1"/>
    <col min="13315" max="13315" width="32.140625" customWidth="1"/>
    <col min="13316" max="13318" width="16.5703125" customWidth="1"/>
    <col min="13319" max="13319" width="83.85546875" customWidth="1"/>
    <col min="13569" max="13569" width="2.42578125" customWidth="1"/>
    <col min="13570" max="13570" width="24.42578125" customWidth="1"/>
    <col min="13571" max="13571" width="32.140625" customWidth="1"/>
    <col min="13572" max="13574" width="16.5703125" customWidth="1"/>
    <col min="13575" max="13575" width="83.85546875" customWidth="1"/>
    <col min="13825" max="13825" width="2.42578125" customWidth="1"/>
    <col min="13826" max="13826" width="24.42578125" customWidth="1"/>
    <col min="13827" max="13827" width="32.140625" customWidth="1"/>
    <col min="13828" max="13830" width="16.5703125" customWidth="1"/>
    <col min="13831" max="13831" width="83.85546875" customWidth="1"/>
    <col min="14081" max="14081" width="2.42578125" customWidth="1"/>
    <col min="14082" max="14082" width="24.42578125" customWidth="1"/>
    <col min="14083" max="14083" width="32.140625" customWidth="1"/>
    <col min="14084" max="14086" width="16.5703125" customWidth="1"/>
    <col min="14087" max="14087" width="83.85546875" customWidth="1"/>
    <col min="14337" max="14337" width="2.42578125" customWidth="1"/>
    <col min="14338" max="14338" width="24.42578125" customWidth="1"/>
    <col min="14339" max="14339" width="32.140625" customWidth="1"/>
    <col min="14340" max="14342" width="16.5703125" customWidth="1"/>
    <col min="14343" max="14343" width="83.85546875" customWidth="1"/>
    <col min="14593" max="14593" width="2.42578125" customWidth="1"/>
    <col min="14594" max="14594" width="24.42578125" customWidth="1"/>
    <col min="14595" max="14595" width="32.140625" customWidth="1"/>
    <col min="14596" max="14598" width="16.5703125" customWidth="1"/>
    <col min="14599" max="14599" width="83.85546875" customWidth="1"/>
    <col min="14849" max="14849" width="2.42578125" customWidth="1"/>
    <col min="14850" max="14850" width="24.42578125" customWidth="1"/>
    <col min="14851" max="14851" width="32.140625" customWidth="1"/>
    <col min="14852" max="14854" width="16.5703125" customWidth="1"/>
    <col min="14855" max="14855" width="83.85546875" customWidth="1"/>
    <col min="15105" max="15105" width="2.42578125" customWidth="1"/>
    <col min="15106" max="15106" width="24.42578125" customWidth="1"/>
    <col min="15107" max="15107" width="32.140625" customWidth="1"/>
    <col min="15108" max="15110" width="16.5703125" customWidth="1"/>
    <col min="15111" max="15111" width="83.85546875" customWidth="1"/>
    <col min="15361" max="15361" width="2.42578125" customWidth="1"/>
    <col min="15362" max="15362" width="24.42578125" customWidth="1"/>
    <col min="15363" max="15363" width="32.140625" customWidth="1"/>
    <col min="15364" max="15366" width="16.5703125" customWidth="1"/>
    <col min="15367" max="15367" width="83.85546875" customWidth="1"/>
    <col min="15617" max="15617" width="2.42578125" customWidth="1"/>
    <col min="15618" max="15618" width="24.42578125" customWidth="1"/>
    <col min="15619" max="15619" width="32.140625" customWidth="1"/>
    <col min="15620" max="15622" width="16.5703125" customWidth="1"/>
    <col min="15623" max="15623" width="83.85546875" customWidth="1"/>
    <col min="15873" max="15873" width="2.42578125" customWidth="1"/>
    <col min="15874" max="15874" width="24.42578125" customWidth="1"/>
    <col min="15875" max="15875" width="32.140625" customWidth="1"/>
    <col min="15876" max="15878" width="16.5703125" customWidth="1"/>
    <col min="15879" max="15879" width="83.85546875" customWidth="1"/>
    <col min="16129" max="16129" width="2.42578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341" t="s">
        <v>13</v>
      </c>
      <c r="B1" s="341"/>
      <c r="C1" s="341"/>
      <c r="D1" s="341"/>
      <c r="E1" s="341"/>
      <c r="F1" s="341"/>
      <c r="G1" s="341"/>
      <c r="H1" s="341"/>
      <c r="I1" s="341"/>
      <c r="J1" s="341"/>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x14ac:dyDescent="0.35">
      <c r="A2" s="82"/>
      <c r="B2" s="82"/>
      <c r="C2" s="82"/>
      <c r="D2" s="82"/>
      <c r="E2" s="82"/>
      <c r="F2" s="82"/>
      <c r="G2" s="82"/>
      <c r="H2" s="82"/>
      <c r="I2" s="82"/>
      <c r="J2" s="82"/>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x14ac:dyDescent="0.3">
      <c r="A3" s="82"/>
      <c r="B3" s="342" t="s">
        <v>57</v>
      </c>
      <c r="C3" s="83" t="s">
        <v>110</v>
      </c>
      <c r="D3" s="344" t="s">
        <v>111</v>
      </c>
      <c r="E3" s="345"/>
      <c r="F3" s="346"/>
      <c r="G3" s="347" t="s">
        <v>112</v>
      </c>
      <c r="H3" s="82"/>
      <c r="I3" s="82"/>
      <c r="J3" s="82"/>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B4" s="343"/>
      <c r="C4" s="84">
        <v>3</v>
      </c>
      <c r="D4" s="85">
        <v>1</v>
      </c>
      <c r="E4" s="86">
        <v>2</v>
      </c>
      <c r="F4" s="87">
        <v>3</v>
      </c>
      <c r="G4" s="348"/>
    </row>
    <row r="5" spans="1:38" ht="15" customHeight="1" x14ac:dyDescent="0.25">
      <c r="B5" s="343"/>
      <c r="C5" s="88" t="str">
        <f>D5</f>
        <v>Coal Crusher Facility, Construction</v>
      </c>
      <c r="D5" s="349" t="str">
        <f>'Data Summary'!D4</f>
        <v>Coal Crusher Facility, Construction</v>
      </c>
      <c r="E5" s="350"/>
      <c r="F5" s="351"/>
      <c r="G5" s="348"/>
    </row>
    <row r="6" spans="1:38" x14ac:dyDescent="0.25">
      <c r="B6" s="343"/>
      <c r="C6" s="89" t="str">
        <f>HLOOKUP($C$4,$D$4:$F$13,3,FALSE)</f>
        <v>Scenario 3 Name</v>
      </c>
      <c r="D6" s="90" t="s">
        <v>113</v>
      </c>
      <c r="E6" s="91" t="s">
        <v>114</v>
      </c>
      <c r="F6" s="92" t="s">
        <v>115</v>
      </c>
      <c r="G6" s="348"/>
    </row>
    <row r="7" spans="1:38" ht="15" customHeight="1" x14ac:dyDescent="0.25">
      <c r="B7" s="93" t="s">
        <v>116</v>
      </c>
      <c r="C7" s="94">
        <f>HLOOKUP($C$4,$D$4:$F$13,4,FALSE)</f>
        <v>0</v>
      </c>
      <c r="D7" s="95"/>
      <c r="E7" s="96"/>
      <c r="F7" s="97"/>
      <c r="G7" s="98" t="s">
        <v>117</v>
      </c>
    </row>
    <row r="8" spans="1:38" ht="15" customHeight="1" x14ac:dyDescent="0.25">
      <c r="B8" s="99" t="s">
        <v>118</v>
      </c>
      <c r="C8" s="100">
        <f>HLOOKUP($C$4,$D$4:$F$13,5,FALSE)</f>
        <v>0</v>
      </c>
      <c r="D8" s="101"/>
      <c r="E8" s="102"/>
      <c r="F8" s="103"/>
      <c r="G8" s="104"/>
    </row>
    <row r="9" spans="1:38" ht="15" customHeight="1" x14ac:dyDescent="0.25">
      <c r="B9" s="105"/>
      <c r="C9" s="106">
        <f>HLOOKUP($C$4,$D$4:$F$13,6,FALSE)</f>
        <v>0</v>
      </c>
      <c r="D9" s="107"/>
      <c r="E9" s="108"/>
      <c r="F9" s="109"/>
      <c r="G9" s="104"/>
    </row>
    <row r="10" spans="1:38" ht="15" customHeight="1" x14ac:dyDescent="0.25">
      <c r="B10" s="105"/>
      <c r="C10" s="106">
        <f>HLOOKUP($C$4,$D$4:$F$13,7,FALSE)</f>
        <v>0</v>
      </c>
      <c r="D10" s="107"/>
      <c r="E10" s="108"/>
      <c r="F10" s="109"/>
      <c r="G10" s="104"/>
    </row>
    <row r="11" spans="1:38" ht="15" customHeight="1" x14ac:dyDescent="0.25">
      <c r="B11" s="105"/>
      <c r="C11" s="110">
        <f>HLOOKUP($C$4,$D$4:$F$13,8,FALSE)</f>
        <v>0</v>
      </c>
      <c r="D11" s="111"/>
      <c r="E11" s="112"/>
      <c r="F11" s="113"/>
      <c r="G11" s="104"/>
    </row>
    <row r="12" spans="1:38" ht="15" customHeight="1" x14ac:dyDescent="0.25">
      <c r="B12" s="105"/>
      <c r="C12" s="110">
        <f>HLOOKUP($C$4,$D$4:$F$13,9,FALSE)</f>
        <v>0</v>
      </c>
      <c r="D12" s="111"/>
      <c r="E12" s="112"/>
      <c r="F12" s="113"/>
      <c r="G12" s="104"/>
    </row>
    <row r="13" spans="1:38" ht="15" customHeight="1" thickBot="1" x14ac:dyDescent="0.3">
      <c r="B13" s="114"/>
      <c r="C13" s="115">
        <f>HLOOKUP($C$4,$D$4:$F$13,10,FALSE)</f>
        <v>0</v>
      </c>
      <c r="D13" s="116"/>
      <c r="E13" s="117"/>
      <c r="F13" s="118"/>
      <c r="G13" s="119"/>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20" t="s">
        <v>119</v>
      </c>
    </row>
    <row r="20" spans="2:7" x14ac:dyDescent="0.25">
      <c r="B20" s="121" t="s">
        <v>111</v>
      </c>
      <c r="C20" s="352" t="s">
        <v>9</v>
      </c>
      <c r="D20" s="352"/>
      <c r="E20" s="352"/>
      <c r="F20" s="352"/>
      <c r="G20" s="352"/>
    </row>
    <row r="21" spans="2:7" ht="30" customHeight="1" x14ac:dyDescent="0.25">
      <c r="B21" s="122">
        <v>1</v>
      </c>
      <c r="C21" s="338" t="s">
        <v>120</v>
      </c>
      <c r="D21" s="338"/>
      <c r="E21" s="338"/>
      <c r="F21" s="338"/>
      <c r="G21" s="338"/>
    </row>
    <row r="22" spans="2:7" ht="30" customHeight="1" x14ac:dyDescent="0.25">
      <c r="B22" s="122">
        <v>2</v>
      </c>
      <c r="C22" s="339"/>
      <c r="D22" s="339"/>
      <c r="E22" s="339"/>
      <c r="F22" s="339"/>
      <c r="G22" s="339"/>
    </row>
    <row r="23" spans="2:7" ht="30" customHeight="1" x14ac:dyDescent="0.25">
      <c r="B23" s="123">
        <v>3</v>
      </c>
      <c r="C23" s="340"/>
      <c r="D23" s="340"/>
      <c r="E23" s="340"/>
      <c r="F23" s="340"/>
      <c r="G23" s="340"/>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D5" sqref="D5"/>
    </sheetView>
  </sheetViews>
  <sheetFormatPr defaultColWidth="36.85546875" defaultRowHeight="12.75" customHeight="1" x14ac:dyDescent="0.25"/>
  <cols>
    <col min="1" max="1" width="18.5703125" style="182" customWidth="1"/>
    <col min="2" max="10" width="31.42578125" style="181" customWidth="1"/>
    <col min="11" max="27" width="36.85546875" style="181" customWidth="1"/>
    <col min="28" max="28" width="37" style="181" customWidth="1"/>
    <col min="29" max="35" width="36.85546875" style="181" customWidth="1"/>
    <col min="36" max="44" width="36.85546875" style="182" customWidth="1"/>
    <col min="45" max="45" width="37.140625" style="182" customWidth="1"/>
    <col min="46" max="47" width="36.85546875" style="182" customWidth="1"/>
    <col min="48" max="48" width="36.5703125" style="182" customWidth="1"/>
    <col min="49" max="50" width="36.85546875" style="182" customWidth="1"/>
    <col min="51" max="51" width="36.5703125" style="182" customWidth="1"/>
    <col min="52" max="52" width="37" style="182" customWidth="1"/>
    <col min="53" max="71" width="36.85546875" style="182" customWidth="1"/>
    <col min="72" max="72" width="37" style="182" customWidth="1"/>
    <col min="73" max="90" width="36.85546875" style="182" customWidth="1"/>
    <col min="91" max="91" width="36.5703125" style="182" customWidth="1"/>
    <col min="92" max="104" width="36.85546875" style="182" customWidth="1"/>
    <col min="105" max="105" width="36.5703125" style="182" customWidth="1"/>
    <col min="106" max="108" width="36.85546875" style="182" customWidth="1"/>
    <col min="109" max="109" width="36.5703125" style="182" customWidth="1"/>
    <col min="110" max="117" width="36.85546875" style="182" customWidth="1"/>
    <col min="118" max="118" width="36.5703125" style="182" customWidth="1"/>
    <col min="119" max="256" width="36.85546875" style="182"/>
    <col min="257" max="257" width="18.5703125" style="182" customWidth="1"/>
    <col min="258" max="266" width="31.42578125" style="182" customWidth="1"/>
    <col min="267" max="283" width="36.85546875" style="182" customWidth="1"/>
    <col min="284" max="284" width="37" style="182" customWidth="1"/>
    <col min="285" max="300" width="36.85546875" style="182" customWidth="1"/>
    <col min="301" max="301" width="37.140625" style="182" customWidth="1"/>
    <col min="302" max="303" width="36.85546875" style="182" customWidth="1"/>
    <col min="304" max="304" width="36.5703125" style="182" customWidth="1"/>
    <col min="305" max="306" width="36.85546875" style="182" customWidth="1"/>
    <col min="307" max="307" width="36.5703125" style="182" customWidth="1"/>
    <col min="308" max="308" width="37" style="182" customWidth="1"/>
    <col min="309" max="327" width="36.85546875" style="182" customWidth="1"/>
    <col min="328" max="328" width="37" style="182" customWidth="1"/>
    <col min="329" max="346" width="36.85546875" style="182" customWidth="1"/>
    <col min="347" max="347" width="36.5703125" style="182" customWidth="1"/>
    <col min="348" max="360" width="36.85546875" style="182" customWidth="1"/>
    <col min="361" max="361" width="36.5703125" style="182" customWidth="1"/>
    <col min="362" max="364" width="36.85546875" style="182" customWidth="1"/>
    <col min="365" max="365" width="36.5703125" style="182" customWidth="1"/>
    <col min="366" max="373" width="36.85546875" style="182" customWidth="1"/>
    <col min="374" max="374" width="36.5703125" style="182" customWidth="1"/>
    <col min="375" max="512" width="36.85546875" style="182"/>
    <col min="513" max="513" width="18.5703125" style="182" customWidth="1"/>
    <col min="514" max="522" width="31.42578125" style="182" customWidth="1"/>
    <col min="523" max="539" width="36.85546875" style="182" customWidth="1"/>
    <col min="540" max="540" width="37" style="182" customWidth="1"/>
    <col min="541" max="556" width="36.85546875" style="182" customWidth="1"/>
    <col min="557" max="557" width="37.140625" style="182" customWidth="1"/>
    <col min="558" max="559" width="36.85546875" style="182" customWidth="1"/>
    <col min="560" max="560" width="36.5703125" style="182" customWidth="1"/>
    <col min="561" max="562" width="36.85546875" style="182" customWidth="1"/>
    <col min="563" max="563" width="36.5703125" style="182" customWidth="1"/>
    <col min="564" max="564" width="37" style="182" customWidth="1"/>
    <col min="565" max="583" width="36.85546875" style="182" customWidth="1"/>
    <col min="584" max="584" width="37" style="182" customWidth="1"/>
    <col min="585" max="602" width="36.85546875" style="182" customWidth="1"/>
    <col min="603" max="603" width="36.5703125" style="182" customWidth="1"/>
    <col min="604" max="616" width="36.85546875" style="182" customWidth="1"/>
    <col min="617" max="617" width="36.5703125" style="182" customWidth="1"/>
    <col min="618" max="620" width="36.85546875" style="182" customWidth="1"/>
    <col min="621" max="621" width="36.5703125" style="182" customWidth="1"/>
    <col min="622" max="629" width="36.85546875" style="182" customWidth="1"/>
    <col min="630" max="630" width="36.5703125" style="182" customWidth="1"/>
    <col min="631" max="768" width="36.85546875" style="182"/>
    <col min="769" max="769" width="18.5703125" style="182" customWidth="1"/>
    <col min="770" max="778" width="31.42578125" style="182" customWidth="1"/>
    <col min="779" max="795" width="36.85546875" style="182" customWidth="1"/>
    <col min="796" max="796" width="37" style="182" customWidth="1"/>
    <col min="797" max="812" width="36.85546875" style="182" customWidth="1"/>
    <col min="813" max="813" width="37.140625" style="182" customWidth="1"/>
    <col min="814" max="815" width="36.85546875" style="182" customWidth="1"/>
    <col min="816" max="816" width="36.5703125" style="182" customWidth="1"/>
    <col min="817" max="818" width="36.85546875" style="182" customWidth="1"/>
    <col min="819" max="819" width="36.5703125" style="182" customWidth="1"/>
    <col min="820" max="820" width="37" style="182" customWidth="1"/>
    <col min="821" max="839" width="36.85546875" style="182" customWidth="1"/>
    <col min="840" max="840" width="37" style="182" customWidth="1"/>
    <col min="841" max="858" width="36.85546875" style="182" customWidth="1"/>
    <col min="859" max="859" width="36.5703125" style="182" customWidth="1"/>
    <col min="860" max="872" width="36.85546875" style="182" customWidth="1"/>
    <col min="873" max="873" width="36.5703125" style="182" customWidth="1"/>
    <col min="874" max="876" width="36.85546875" style="182" customWidth="1"/>
    <col min="877" max="877" width="36.5703125" style="182" customWidth="1"/>
    <col min="878" max="885" width="36.85546875" style="182" customWidth="1"/>
    <col min="886" max="886" width="36.5703125" style="182" customWidth="1"/>
    <col min="887" max="1024" width="36.85546875" style="182"/>
    <col min="1025" max="1025" width="18.5703125" style="182" customWidth="1"/>
    <col min="1026" max="1034" width="31.42578125" style="182" customWidth="1"/>
    <col min="1035" max="1051" width="36.85546875" style="182" customWidth="1"/>
    <col min="1052" max="1052" width="37" style="182" customWidth="1"/>
    <col min="1053" max="1068" width="36.85546875" style="182" customWidth="1"/>
    <col min="1069" max="1069" width="37.140625" style="182" customWidth="1"/>
    <col min="1070" max="1071" width="36.85546875" style="182" customWidth="1"/>
    <col min="1072" max="1072" width="36.5703125" style="182" customWidth="1"/>
    <col min="1073" max="1074" width="36.85546875" style="182" customWidth="1"/>
    <col min="1075" max="1075" width="36.5703125" style="182" customWidth="1"/>
    <col min="1076" max="1076" width="37" style="182" customWidth="1"/>
    <col min="1077" max="1095" width="36.85546875" style="182" customWidth="1"/>
    <col min="1096" max="1096" width="37" style="182" customWidth="1"/>
    <col min="1097" max="1114" width="36.85546875" style="182" customWidth="1"/>
    <col min="1115" max="1115" width="36.5703125" style="182" customWidth="1"/>
    <col min="1116" max="1128" width="36.85546875" style="182" customWidth="1"/>
    <col min="1129" max="1129" width="36.5703125" style="182" customWidth="1"/>
    <col min="1130" max="1132" width="36.85546875" style="182" customWidth="1"/>
    <col min="1133" max="1133" width="36.5703125" style="182" customWidth="1"/>
    <col min="1134" max="1141" width="36.85546875" style="182" customWidth="1"/>
    <col min="1142" max="1142" width="36.5703125" style="182" customWidth="1"/>
    <col min="1143" max="1280" width="36.85546875" style="182"/>
    <col min="1281" max="1281" width="18.5703125" style="182" customWidth="1"/>
    <col min="1282" max="1290" width="31.42578125" style="182" customWidth="1"/>
    <col min="1291" max="1307" width="36.85546875" style="182" customWidth="1"/>
    <col min="1308" max="1308" width="37" style="182" customWidth="1"/>
    <col min="1309" max="1324" width="36.85546875" style="182" customWidth="1"/>
    <col min="1325" max="1325" width="37.140625" style="182" customWidth="1"/>
    <col min="1326" max="1327" width="36.85546875" style="182" customWidth="1"/>
    <col min="1328" max="1328" width="36.5703125" style="182" customWidth="1"/>
    <col min="1329" max="1330" width="36.85546875" style="182" customWidth="1"/>
    <col min="1331" max="1331" width="36.5703125" style="182" customWidth="1"/>
    <col min="1332" max="1332" width="37" style="182" customWidth="1"/>
    <col min="1333" max="1351" width="36.85546875" style="182" customWidth="1"/>
    <col min="1352" max="1352" width="37" style="182" customWidth="1"/>
    <col min="1353" max="1370" width="36.85546875" style="182" customWidth="1"/>
    <col min="1371" max="1371" width="36.5703125" style="182" customWidth="1"/>
    <col min="1372" max="1384" width="36.85546875" style="182" customWidth="1"/>
    <col min="1385" max="1385" width="36.5703125" style="182" customWidth="1"/>
    <col min="1386" max="1388" width="36.85546875" style="182" customWidth="1"/>
    <col min="1389" max="1389" width="36.5703125" style="182" customWidth="1"/>
    <col min="1390" max="1397" width="36.85546875" style="182" customWidth="1"/>
    <col min="1398" max="1398" width="36.5703125" style="182" customWidth="1"/>
    <col min="1399" max="1536" width="36.85546875" style="182"/>
    <col min="1537" max="1537" width="18.5703125" style="182" customWidth="1"/>
    <col min="1538" max="1546" width="31.42578125" style="182" customWidth="1"/>
    <col min="1547" max="1563" width="36.85546875" style="182" customWidth="1"/>
    <col min="1564" max="1564" width="37" style="182" customWidth="1"/>
    <col min="1565" max="1580" width="36.85546875" style="182" customWidth="1"/>
    <col min="1581" max="1581" width="37.140625" style="182" customWidth="1"/>
    <col min="1582" max="1583" width="36.85546875" style="182" customWidth="1"/>
    <col min="1584" max="1584" width="36.5703125" style="182" customWidth="1"/>
    <col min="1585" max="1586" width="36.85546875" style="182" customWidth="1"/>
    <col min="1587" max="1587" width="36.5703125" style="182" customWidth="1"/>
    <col min="1588" max="1588" width="37" style="182" customWidth="1"/>
    <col min="1589" max="1607" width="36.85546875" style="182" customWidth="1"/>
    <col min="1608" max="1608" width="37" style="182" customWidth="1"/>
    <col min="1609" max="1626" width="36.85546875" style="182" customWidth="1"/>
    <col min="1627" max="1627" width="36.5703125" style="182" customWidth="1"/>
    <col min="1628" max="1640" width="36.85546875" style="182" customWidth="1"/>
    <col min="1641" max="1641" width="36.5703125" style="182" customWidth="1"/>
    <col min="1642" max="1644" width="36.85546875" style="182" customWidth="1"/>
    <col min="1645" max="1645" width="36.5703125" style="182" customWidth="1"/>
    <col min="1646" max="1653" width="36.85546875" style="182" customWidth="1"/>
    <col min="1654" max="1654" width="36.5703125" style="182" customWidth="1"/>
    <col min="1655" max="1792" width="36.85546875" style="182"/>
    <col min="1793" max="1793" width="18.5703125" style="182" customWidth="1"/>
    <col min="1794" max="1802" width="31.42578125" style="182" customWidth="1"/>
    <col min="1803" max="1819" width="36.85546875" style="182" customWidth="1"/>
    <col min="1820" max="1820" width="37" style="182" customWidth="1"/>
    <col min="1821" max="1836" width="36.85546875" style="182" customWidth="1"/>
    <col min="1837" max="1837" width="37.140625" style="182" customWidth="1"/>
    <col min="1838" max="1839" width="36.85546875" style="182" customWidth="1"/>
    <col min="1840" max="1840" width="36.5703125" style="182" customWidth="1"/>
    <col min="1841" max="1842" width="36.85546875" style="182" customWidth="1"/>
    <col min="1843" max="1843" width="36.5703125" style="182" customWidth="1"/>
    <col min="1844" max="1844" width="37" style="182" customWidth="1"/>
    <col min="1845" max="1863" width="36.85546875" style="182" customWidth="1"/>
    <col min="1864" max="1864" width="37" style="182" customWidth="1"/>
    <col min="1865" max="1882" width="36.85546875" style="182" customWidth="1"/>
    <col min="1883" max="1883" width="36.5703125" style="182" customWidth="1"/>
    <col min="1884" max="1896" width="36.85546875" style="182" customWidth="1"/>
    <col min="1897" max="1897" width="36.5703125" style="182" customWidth="1"/>
    <col min="1898" max="1900" width="36.85546875" style="182" customWidth="1"/>
    <col min="1901" max="1901" width="36.5703125" style="182" customWidth="1"/>
    <col min="1902" max="1909" width="36.85546875" style="182" customWidth="1"/>
    <col min="1910" max="1910" width="36.5703125" style="182" customWidth="1"/>
    <col min="1911" max="2048" width="36.85546875" style="182"/>
    <col min="2049" max="2049" width="18.5703125" style="182" customWidth="1"/>
    <col min="2050" max="2058" width="31.42578125" style="182" customWidth="1"/>
    <col min="2059" max="2075" width="36.85546875" style="182" customWidth="1"/>
    <col min="2076" max="2076" width="37" style="182" customWidth="1"/>
    <col min="2077" max="2092" width="36.85546875" style="182" customWidth="1"/>
    <col min="2093" max="2093" width="37.140625" style="182" customWidth="1"/>
    <col min="2094" max="2095" width="36.85546875" style="182" customWidth="1"/>
    <col min="2096" max="2096" width="36.5703125" style="182" customWidth="1"/>
    <col min="2097" max="2098" width="36.85546875" style="182" customWidth="1"/>
    <col min="2099" max="2099" width="36.5703125" style="182" customWidth="1"/>
    <col min="2100" max="2100" width="37" style="182" customWidth="1"/>
    <col min="2101" max="2119" width="36.85546875" style="182" customWidth="1"/>
    <col min="2120" max="2120" width="37" style="182" customWidth="1"/>
    <col min="2121" max="2138" width="36.85546875" style="182" customWidth="1"/>
    <col min="2139" max="2139" width="36.5703125" style="182" customWidth="1"/>
    <col min="2140" max="2152" width="36.85546875" style="182" customWidth="1"/>
    <col min="2153" max="2153" width="36.5703125" style="182" customWidth="1"/>
    <col min="2154" max="2156" width="36.85546875" style="182" customWidth="1"/>
    <col min="2157" max="2157" width="36.5703125" style="182" customWidth="1"/>
    <col min="2158" max="2165" width="36.85546875" style="182" customWidth="1"/>
    <col min="2166" max="2166" width="36.5703125" style="182" customWidth="1"/>
    <col min="2167" max="2304" width="36.85546875" style="182"/>
    <col min="2305" max="2305" width="18.5703125" style="182" customWidth="1"/>
    <col min="2306" max="2314" width="31.42578125" style="182" customWidth="1"/>
    <col min="2315" max="2331" width="36.85546875" style="182" customWidth="1"/>
    <col min="2332" max="2332" width="37" style="182" customWidth="1"/>
    <col min="2333" max="2348" width="36.85546875" style="182" customWidth="1"/>
    <col min="2349" max="2349" width="37.140625" style="182" customWidth="1"/>
    <col min="2350" max="2351" width="36.85546875" style="182" customWidth="1"/>
    <col min="2352" max="2352" width="36.5703125" style="182" customWidth="1"/>
    <col min="2353" max="2354" width="36.85546875" style="182" customWidth="1"/>
    <col min="2355" max="2355" width="36.5703125" style="182" customWidth="1"/>
    <col min="2356" max="2356" width="37" style="182" customWidth="1"/>
    <col min="2357" max="2375" width="36.85546875" style="182" customWidth="1"/>
    <col min="2376" max="2376" width="37" style="182" customWidth="1"/>
    <col min="2377" max="2394" width="36.85546875" style="182" customWidth="1"/>
    <col min="2395" max="2395" width="36.5703125" style="182" customWidth="1"/>
    <col min="2396" max="2408" width="36.85546875" style="182" customWidth="1"/>
    <col min="2409" max="2409" width="36.5703125" style="182" customWidth="1"/>
    <col min="2410" max="2412" width="36.85546875" style="182" customWidth="1"/>
    <col min="2413" max="2413" width="36.5703125" style="182" customWidth="1"/>
    <col min="2414" max="2421" width="36.85546875" style="182" customWidth="1"/>
    <col min="2422" max="2422" width="36.5703125" style="182" customWidth="1"/>
    <col min="2423" max="2560" width="36.85546875" style="182"/>
    <col min="2561" max="2561" width="18.5703125" style="182" customWidth="1"/>
    <col min="2562" max="2570" width="31.42578125" style="182" customWidth="1"/>
    <col min="2571" max="2587" width="36.85546875" style="182" customWidth="1"/>
    <col min="2588" max="2588" width="37" style="182" customWidth="1"/>
    <col min="2589" max="2604" width="36.85546875" style="182" customWidth="1"/>
    <col min="2605" max="2605" width="37.140625" style="182" customWidth="1"/>
    <col min="2606" max="2607" width="36.85546875" style="182" customWidth="1"/>
    <col min="2608" max="2608" width="36.5703125" style="182" customWidth="1"/>
    <col min="2609" max="2610" width="36.85546875" style="182" customWidth="1"/>
    <col min="2611" max="2611" width="36.5703125" style="182" customWidth="1"/>
    <col min="2612" max="2612" width="37" style="182" customWidth="1"/>
    <col min="2613" max="2631" width="36.85546875" style="182" customWidth="1"/>
    <col min="2632" max="2632" width="37" style="182" customWidth="1"/>
    <col min="2633" max="2650" width="36.85546875" style="182" customWidth="1"/>
    <col min="2651" max="2651" width="36.5703125" style="182" customWidth="1"/>
    <col min="2652" max="2664" width="36.85546875" style="182" customWidth="1"/>
    <col min="2665" max="2665" width="36.5703125" style="182" customWidth="1"/>
    <col min="2666" max="2668" width="36.85546875" style="182" customWidth="1"/>
    <col min="2669" max="2669" width="36.5703125" style="182" customWidth="1"/>
    <col min="2670" max="2677" width="36.85546875" style="182" customWidth="1"/>
    <col min="2678" max="2678" width="36.5703125" style="182" customWidth="1"/>
    <col min="2679" max="2816" width="36.85546875" style="182"/>
    <col min="2817" max="2817" width="18.5703125" style="182" customWidth="1"/>
    <col min="2818" max="2826" width="31.42578125" style="182" customWidth="1"/>
    <col min="2827" max="2843" width="36.85546875" style="182" customWidth="1"/>
    <col min="2844" max="2844" width="37" style="182" customWidth="1"/>
    <col min="2845" max="2860" width="36.85546875" style="182" customWidth="1"/>
    <col min="2861" max="2861" width="37.140625" style="182" customWidth="1"/>
    <col min="2862" max="2863" width="36.85546875" style="182" customWidth="1"/>
    <col min="2864" max="2864" width="36.5703125" style="182" customWidth="1"/>
    <col min="2865" max="2866" width="36.85546875" style="182" customWidth="1"/>
    <col min="2867" max="2867" width="36.5703125" style="182" customWidth="1"/>
    <col min="2868" max="2868" width="37" style="182" customWidth="1"/>
    <col min="2869" max="2887" width="36.85546875" style="182" customWidth="1"/>
    <col min="2888" max="2888" width="37" style="182" customWidth="1"/>
    <col min="2889" max="2906" width="36.85546875" style="182" customWidth="1"/>
    <col min="2907" max="2907" width="36.5703125" style="182" customWidth="1"/>
    <col min="2908" max="2920" width="36.85546875" style="182" customWidth="1"/>
    <col min="2921" max="2921" width="36.5703125" style="182" customWidth="1"/>
    <col min="2922" max="2924" width="36.85546875" style="182" customWidth="1"/>
    <col min="2925" max="2925" width="36.5703125" style="182" customWidth="1"/>
    <col min="2926" max="2933" width="36.85546875" style="182" customWidth="1"/>
    <col min="2934" max="2934" width="36.5703125" style="182" customWidth="1"/>
    <col min="2935" max="3072" width="36.85546875" style="182"/>
    <col min="3073" max="3073" width="18.5703125" style="182" customWidth="1"/>
    <col min="3074" max="3082" width="31.42578125" style="182" customWidth="1"/>
    <col min="3083" max="3099" width="36.85546875" style="182" customWidth="1"/>
    <col min="3100" max="3100" width="37" style="182" customWidth="1"/>
    <col min="3101" max="3116" width="36.85546875" style="182" customWidth="1"/>
    <col min="3117" max="3117" width="37.140625" style="182" customWidth="1"/>
    <col min="3118" max="3119" width="36.85546875" style="182" customWidth="1"/>
    <col min="3120" max="3120" width="36.5703125" style="182" customWidth="1"/>
    <col min="3121" max="3122" width="36.85546875" style="182" customWidth="1"/>
    <col min="3123" max="3123" width="36.5703125" style="182" customWidth="1"/>
    <col min="3124" max="3124" width="37" style="182" customWidth="1"/>
    <col min="3125" max="3143" width="36.85546875" style="182" customWidth="1"/>
    <col min="3144" max="3144" width="37" style="182" customWidth="1"/>
    <col min="3145" max="3162" width="36.85546875" style="182" customWidth="1"/>
    <col min="3163" max="3163" width="36.5703125" style="182" customWidth="1"/>
    <col min="3164" max="3176" width="36.85546875" style="182" customWidth="1"/>
    <col min="3177" max="3177" width="36.5703125" style="182" customWidth="1"/>
    <col min="3178" max="3180" width="36.85546875" style="182" customWidth="1"/>
    <col min="3181" max="3181" width="36.5703125" style="182" customWidth="1"/>
    <col min="3182" max="3189" width="36.85546875" style="182" customWidth="1"/>
    <col min="3190" max="3190" width="36.5703125" style="182" customWidth="1"/>
    <col min="3191" max="3328" width="36.85546875" style="182"/>
    <col min="3329" max="3329" width="18.5703125" style="182" customWidth="1"/>
    <col min="3330" max="3338" width="31.42578125" style="182" customWidth="1"/>
    <col min="3339" max="3355" width="36.85546875" style="182" customWidth="1"/>
    <col min="3356" max="3356" width="37" style="182" customWidth="1"/>
    <col min="3357" max="3372" width="36.85546875" style="182" customWidth="1"/>
    <col min="3373" max="3373" width="37.140625" style="182" customWidth="1"/>
    <col min="3374" max="3375" width="36.85546875" style="182" customWidth="1"/>
    <col min="3376" max="3376" width="36.5703125" style="182" customWidth="1"/>
    <col min="3377" max="3378" width="36.85546875" style="182" customWidth="1"/>
    <col min="3379" max="3379" width="36.5703125" style="182" customWidth="1"/>
    <col min="3380" max="3380" width="37" style="182" customWidth="1"/>
    <col min="3381" max="3399" width="36.85546875" style="182" customWidth="1"/>
    <col min="3400" max="3400" width="37" style="182" customWidth="1"/>
    <col min="3401" max="3418" width="36.85546875" style="182" customWidth="1"/>
    <col min="3419" max="3419" width="36.5703125" style="182" customWidth="1"/>
    <col min="3420" max="3432" width="36.85546875" style="182" customWidth="1"/>
    <col min="3433" max="3433" width="36.5703125" style="182" customWidth="1"/>
    <col min="3434" max="3436" width="36.85546875" style="182" customWidth="1"/>
    <col min="3437" max="3437" width="36.5703125" style="182" customWidth="1"/>
    <col min="3438" max="3445" width="36.85546875" style="182" customWidth="1"/>
    <col min="3446" max="3446" width="36.5703125" style="182" customWidth="1"/>
    <col min="3447" max="3584" width="36.85546875" style="182"/>
    <col min="3585" max="3585" width="18.5703125" style="182" customWidth="1"/>
    <col min="3586" max="3594" width="31.42578125" style="182" customWidth="1"/>
    <col min="3595" max="3611" width="36.85546875" style="182" customWidth="1"/>
    <col min="3612" max="3612" width="37" style="182" customWidth="1"/>
    <col min="3613" max="3628" width="36.85546875" style="182" customWidth="1"/>
    <col min="3629" max="3629" width="37.140625" style="182" customWidth="1"/>
    <col min="3630" max="3631" width="36.85546875" style="182" customWidth="1"/>
    <col min="3632" max="3632" width="36.5703125" style="182" customWidth="1"/>
    <col min="3633" max="3634" width="36.85546875" style="182" customWidth="1"/>
    <col min="3635" max="3635" width="36.5703125" style="182" customWidth="1"/>
    <col min="3636" max="3636" width="37" style="182" customWidth="1"/>
    <col min="3637" max="3655" width="36.85546875" style="182" customWidth="1"/>
    <col min="3656" max="3656" width="37" style="182" customWidth="1"/>
    <col min="3657" max="3674" width="36.85546875" style="182" customWidth="1"/>
    <col min="3675" max="3675" width="36.5703125" style="182" customWidth="1"/>
    <col min="3676" max="3688" width="36.85546875" style="182" customWidth="1"/>
    <col min="3689" max="3689" width="36.5703125" style="182" customWidth="1"/>
    <col min="3690" max="3692" width="36.85546875" style="182" customWidth="1"/>
    <col min="3693" max="3693" width="36.5703125" style="182" customWidth="1"/>
    <col min="3694" max="3701" width="36.85546875" style="182" customWidth="1"/>
    <col min="3702" max="3702" width="36.5703125" style="182" customWidth="1"/>
    <col min="3703" max="3840" width="36.85546875" style="182"/>
    <col min="3841" max="3841" width="18.5703125" style="182" customWidth="1"/>
    <col min="3842" max="3850" width="31.42578125" style="182" customWidth="1"/>
    <col min="3851" max="3867" width="36.85546875" style="182" customWidth="1"/>
    <col min="3868" max="3868" width="37" style="182" customWidth="1"/>
    <col min="3869" max="3884" width="36.85546875" style="182" customWidth="1"/>
    <col min="3885" max="3885" width="37.140625" style="182" customWidth="1"/>
    <col min="3886" max="3887" width="36.85546875" style="182" customWidth="1"/>
    <col min="3888" max="3888" width="36.5703125" style="182" customWidth="1"/>
    <col min="3889" max="3890" width="36.85546875" style="182" customWidth="1"/>
    <col min="3891" max="3891" width="36.5703125" style="182" customWidth="1"/>
    <col min="3892" max="3892" width="37" style="182" customWidth="1"/>
    <col min="3893" max="3911" width="36.85546875" style="182" customWidth="1"/>
    <col min="3912" max="3912" width="37" style="182" customWidth="1"/>
    <col min="3913" max="3930" width="36.85546875" style="182" customWidth="1"/>
    <col min="3931" max="3931" width="36.5703125" style="182" customWidth="1"/>
    <col min="3932" max="3944" width="36.85546875" style="182" customWidth="1"/>
    <col min="3945" max="3945" width="36.5703125" style="182" customWidth="1"/>
    <col min="3946" max="3948" width="36.85546875" style="182" customWidth="1"/>
    <col min="3949" max="3949" width="36.5703125" style="182" customWidth="1"/>
    <col min="3950" max="3957" width="36.85546875" style="182" customWidth="1"/>
    <col min="3958" max="3958" width="36.5703125" style="182" customWidth="1"/>
    <col min="3959" max="4096" width="36.85546875" style="182"/>
    <col min="4097" max="4097" width="18.5703125" style="182" customWidth="1"/>
    <col min="4098" max="4106" width="31.42578125" style="182" customWidth="1"/>
    <col min="4107" max="4123" width="36.85546875" style="182" customWidth="1"/>
    <col min="4124" max="4124" width="37" style="182" customWidth="1"/>
    <col min="4125" max="4140" width="36.85546875" style="182" customWidth="1"/>
    <col min="4141" max="4141" width="37.140625" style="182" customWidth="1"/>
    <col min="4142" max="4143" width="36.85546875" style="182" customWidth="1"/>
    <col min="4144" max="4144" width="36.5703125" style="182" customWidth="1"/>
    <col min="4145" max="4146" width="36.85546875" style="182" customWidth="1"/>
    <col min="4147" max="4147" width="36.5703125" style="182" customWidth="1"/>
    <col min="4148" max="4148" width="37" style="182" customWidth="1"/>
    <col min="4149" max="4167" width="36.85546875" style="182" customWidth="1"/>
    <col min="4168" max="4168" width="37" style="182" customWidth="1"/>
    <col min="4169" max="4186" width="36.85546875" style="182" customWidth="1"/>
    <col min="4187" max="4187" width="36.5703125" style="182" customWidth="1"/>
    <col min="4188" max="4200" width="36.85546875" style="182" customWidth="1"/>
    <col min="4201" max="4201" width="36.5703125" style="182" customWidth="1"/>
    <col min="4202" max="4204" width="36.85546875" style="182" customWidth="1"/>
    <col min="4205" max="4205" width="36.5703125" style="182" customWidth="1"/>
    <col min="4206" max="4213" width="36.85546875" style="182" customWidth="1"/>
    <col min="4214" max="4214" width="36.5703125" style="182" customWidth="1"/>
    <col min="4215" max="4352" width="36.85546875" style="182"/>
    <col min="4353" max="4353" width="18.5703125" style="182" customWidth="1"/>
    <col min="4354" max="4362" width="31.42578125" style="182" customWidth="1"/>
    <col min="4363" max="4379" width="36.85546875" style="182" customWidth="1"/>
    <col min="4380" max="4380" width="37" style="182" customWidth="1"/>
    <col min="4381" max="4396" width="36.85546875" style="182" customWidth="1"/>
    <col min="4397" max="4397" width="37.140625" style="182" customWidth="1"/>
    <col min="4398" max="4399" width="36.85546875" style="182" customWidth="1"/>
    <col min="4400" max="4400" width="36.5703125" style="182" customWidth="1"/>
    <col min="4401" max="4402" width="36.85546875" style="182" customWidth="1"/>
    <col min="4403" max="4403" width="36.5703125" style="182" customWidth="1"/>
    <col min="4404" max="4404" width="37" style="182" customWidth="1"/>
    <col min="4405" max="4423" width="36.85546875" style="182" customWidth="1"/>
    <col min="4424" max="4424" width="37" style="182" customWidth="1"/>
    <col min="4425" max="4442" width="36.85546875" style="182" customWidth="1"/>
    <col min="4443" max="4443" width="36.5703125" style="182" customWidth="1"/>
    <col min="4444" max="4456" width="36.85546875" style="182" customWidth="1"/>
    <col min="4457" max="4457" width="36.5703125" style="182" customWidth="1"/>
    <col min="4458" max="4460" width="36.85546875" style="182" customWidth="1"/>
    <col min="4461" max="4461" width="36.5703125" style="182" customWidth="1"/>
    <col min="4462" max="4469" width="36.85546875" style="182" customWidth="1"/>
    <col min="4470" max="4470" width="36.5703125" style="182" customWidth="1"/>
    <col min="4471" max="4608" width="36.85546875" style="182"/>
    <col min="4609" max="4609" width="18.5703125" style="182" customWidth="1"/>
    <col min="4610" max="4618" width="31.42578125" style="182" customWidth="1"/>
    <col min="4619" max="4635" width="36.85546875" style="182" customWidth="1"/>
    <col min="4636" max="4636" width="37" style="182" customWidth="1"/>
    <col min="4637" max="4652" width="36.85546875" style="182" customWidth="1"/>
    <col min="4653" max="4653" width="37.140625" style="182" customWidth="1"/>
    <col min="4654" max="4655" width="36.85546875" style="182" customWidth="1"/>
    <col min="4656" max="4656" width="36.5703125" style="182" customWidth="1"/>
    <col min="4657" max="4658" width="36.85546875" style="182" customWidth="1"/>
    <col min="4659" max="4659" width="36.5703125" style="182" customWidth="1"/>
    <col min="4660" max="4660" width="37" style="182" customWidth="1"/>
    <col min="4661" max="4679" width="36.85546875" style="182" customWidth="1"/>
    <col min="4680" max="4680" width="37" style="182" customWidth="1"/>
    <col min="4681" max="4698" width="36.85546875" style="182" customWidth="1"/>
    <col min="4699" max="4699" width="36.5703125" style="182" customWidth="1"/>
    <col min="4700" max="4712" width="36.85546875" style="182" customWidth="1"/>
    <col min="4713" max="4713" width="36.5703125" style="182" customWidth="1"/>
    <col min="4714" max="4716" width="36.85546875" style="182" customWidth="1"/>
    <col min="4717" max="4717" width="36.5703125" style="182" customWidth="1"/>
    <col min="4718" max="4725" width="36.85546875" style="182" customWidth="1"/>
    <col min="4726" max="4726" width="36.5703125" style="182" customWidth="1"/>
    <col min="4727" max="4864" width="36.85546875" style="182"/>
    <col min="4865" max="4865" width="18.5703125" style="182" customWidth="1"/>
    <col min="4866" max="4874" width="31.42578125" style="182" customWidth="1"/>
    <col min="4875" max="4891" width="36.85546875" style="182" customWidth="1"/>
    <col min="4892" max="4892" width="37" style="182" customWidth="1"/>
    <col min="4893" max="4908" width="36.85546875" style="182" customWidth="1"/>
    <col min="4909" max="4909" width="37.140625" style="182" customWidth="1"/>
    <col min="4910" max="4911" width="36.85546875" style="182" customWidth="1"/>
    <col min="4912" max="4912" width="36.5703125" style="182" customWidth="1"/>
    <col min="4913" max="4914" width="36.85546875" style="182" customWidth="1"/>
    <col min="4915" max="4915" width="36.5703125" style="182" customWidth="1"/>
    <col min="4916" max="4916" width="37" style="182" customWidth="1"/>
    <col min="4917" max="4935" width="36.85546875" style="182" customWidth="1"/>
    <col min="4936" max="4936" width="37" style="182" customWidth="1"/>
    <col min="4937" max="4954" width="36.85546875" style="182" customWidth="1"/>
    <col min="4955" max="4955" width="36.5703125" style="182" customWidth="1"/>
    <col min="4956" max="4968" width="36.85546875" style="182" customWidth="1"/>
    <col min="4969" max="4969" width="36.5703125" style="182" customWidth="1"/>
    <col min="4970" max="4972" width="36.85546875" style="182" customWidth="1"/>
    <col min="4973" max="4973" width="36.5703125" style="182" customWidth="1"/>
    <col min="4974" max="4981" width="36.85546875" style="182" customWidth="1"/>
    <col min="4982" max="4982" width="36.5703125" style="182" customWidth="1"/>
    <col min="4983" max="5120" width="36.85546875" style="182"/>
    <col min="5121" max="5121" width="18.5703125" style="182" customWidth="1"/>
    <col min="5122" max="5130" width="31.42578125" style="182" customWidth="1"/>
    <col min="5131" max="5147" width="36.85546875" style="182" customWidth="1"/>
    <col min="5148" max="5148" width="37" style="182" customWidth="1"/>
    <col min="5149" max="5164" width="36.85546875" style="182" customWidth="1"/>
    <col min="5165" max="5165" width="37.140625" style="182" customWidth="1"/>
    <col min="5166" max="5167" width="36.85546875" style="182" customWidth="1"/>
    <col min="5168" max="5168" width="36.5703125" style="182" customWidth="1"/>
    <col min="5169" max="5170" width="36.85546875" style="182" customWidth="1"/>
    <col min="5171" max="5171" width="36.5703125" style="182" customWidth="1"/>
    <col min="5172" max="5172" width="37" style="182" customWidth="1"/>
    <col min="5173" max="5191" width="36.85546875" style="182" customWidth="1"/>
    <col min="5192" max="5192" width="37" style="182" customWidth="1"/>
    <col min="5193" max="5210" width="36.85546875" style="182" customWidth="1"/>
    <col min="5211" max="5211" width="36.5703125" style="182" customWidth="1"/>
    <col min="5212" max="5224" width="36.85546875" style="182" customWidth="1"/>
    <col min="5225" max="5225" width="36.5703125" style="182" customWidth="1"/>
    <col min="5226" max="5228" width="36.85546875" style="182" customWidth="1"/>
    <col min="5229" max="5229" width="36.5703125" style="182" customWidth="1"/>
    <col min="5230" max="5237" width="36.85546875" style="182" customWidth="1"/>
    <col min="5238" max="5238" width="36.5703125" style="182" customWidth="1"/>
    <col min="5239" max="5376" width="36.85546875" style="182"/>
    <col min="5377" max="5377" width="18.5703125" style="182" customWidth="1"/>
    <col min="5378" max="5386" width="31.42578125" style="182" customWidth="1"/>
    <col min="5387" max="5403" width="36.85546875" style="182" customWidth="1"/>
    <col min="5404" max="5404" width="37" style="182" customWidth="1"/>
    <col min="5405" max="5420" width="36.85546875" style="182" customWidth="1"/>
    <col min="5421" max="5421" width="37.140625" style="182" customWidth="1"/>
    <col min="5422" max="5423" width="36.85546875" style="182" customWidth="1"/>
    <col min="5424" max="5424" width="36.5703125" style="182" customWidth="1"/>
    <col min="5425" max="5426" width="36.85546875" style="182" customWidth="1"/>
    <col min="5427" max="5427" width="36.5703125" style="182" customWidth="1"/>
    <col min="5428" max="5428" width="37" style="182" customWidth="1"/>
    <col min="5429" max="5447" width="36.85546875" style="182" customWidth="1"/>
    <col min="5448" max="5448" width="37" style="182" customWidth="1"/>
    <col min="5449" max="5466" width="36.85546875" style="182" customWidth="1"/>
    <col min="5467" max="5467" width="36.5703125" style="182" customWidth="1"/>
    <col min="5468" max="5480" width="36.85546875" style="182" customWidth="1"/>
    <col min="5481" max="5481" width="36.5703125" style="182" customWidth="1"/>
    <col min="5482" max="5484" width="36.85546875" style="182" customWidth="1"/>
    <col min="5485" max="5485" width="36.5703125" style="182" customWidth="1"/>
    <col min="5486" max="5493" width="36.85546875" style="182" customWidth="1"/>
    <col min="5494" max="5494" width="36.5703125" style="182" customWidth="1"/>
    <col min="5495" max="5632" width="36.85546875" style="182"/>
    <col min="5633" max="5633" width="18.5703125" style="182" customWidth="1"/>
    <col min="5634" max="5642" width="31.42578125" style="182" customWidth="1"/>
    <col min="5643" max="5659" width="36.85546875" style="182" customWidth="1"/>
    <col min="5660" max="5660" width="37" style="182" customWidth="1"/>
    <col min="5661" max="5676" width="36.85546875" style="182" customWidth="1"/>
    <col min="5677" max="5677" width="37.140625" style="182" customWidth="1"/>
    <col min="5678" max="5679" width="36.85546875" style="182" customWidth="1"/>
    <col min="5680" max="5680" width="36.5703125" style="182" customWidth="1"/>
    <col min="5681" max="5682" width="36.85546875" style="182" customWidth="1"/>
    <col min="5683" max="5683" width="36.5703125" style="182" customWidth="1"/>
    <col min="5684" max="5684" width="37" style="182" customWidth="1"/>
    <col min="5685" max="5703" width="36.85546875" style="182" customWidth="1"/>
    <col min="5704" max="5704" width="37" style="182" customWidth="1"/>
    <col min="5705" max="5722" width="36.85546875" style="182" customWidth="1"/>
    <col min="5723" max="5723" width="36.5703125" style="182" customWidth="1"/>
    <col min="5724" max="5736" width="36.85546875" style="182" customWidth="1"/>
    <col min="5737" max="5737" width="36.5703125" style="182" customWidth="1"/>
    <col min="5738" max="5740" width="36.85546875" style="182" customWidth="1"/>
    <col min="5741" max="5741" width="36.5703125" style="182" customWidth="1"/>
    <col min="5742" max="5749" width="36.85546875" style="182" customWidth="1"/>
    <col min="5750" max="5750" width="36.5703125" style="182" customWidth="1"/>
    <col min="5751" max="5888" width="36.85546875" style="182"/>
    <col min="5889" max="5889" width="18.5703125" style="182" customWidth="1"/>
    <col min="5890" max="5898" width="31.42578125" style="182" customWidth="1"/>
    <col min="5899" max="5915" width="36.85546875" style="182" customWidth="1"/>
    <col min="5916" max="5916" width="37" style="182" customWidth="1"/>
    <col min="5917" max="5932" width="36.85546875" style="182" customWidth="1"/>
    <col min="5933" max="5933" width="37.140625" style="182" customWidth="1"/>
    <col min="5934" max="5935" width="36.85546875" style="182" customWidth="1"/>
    <col min="5936" max="5936" width="36.5703125" style="182" customWidth="1"/>
    <col min="5937" max="5938" width="36.85546875" style="182" customWidth="1"/>
    <col min="5939" max="5939" width="36.5703125" style="182" customWidth="1"/>
    <col min="5940" max="5940" width="37" style="182" customWidth="1"/>
    <col min="5941" max="5959" width="36.85546875" style="182" customWidth="1"/>
    <col min="5960" max="5960" width="37" style="182" customWidth="1"/>
    <col min="5961" max="5978" width="36.85546875" style="182" customWidth="1"/>
    <col min="5979" max="5979" width="36.5703125" style="182" customWidth="1"/>
    <col min="5980" max="5992" width="36.85546875" style="182" customWidth="1"/>
    <col min="5993" max="5993" width="36.5703125" style="182" customWidth="1"/>
    <col min="5994" max="5996" width="36.85546875" style="182" customWidth="1"/>
    <col min="5997" max="5997" width="36.5703125" style="182" customWidth="1"/>
    <col min="5998" max="6005" width="36.85546875" style="182" customWidth="1"/>
    <col min="6006" max="6006" width="36.5703125" style="182" customWidth="1"/>
    <col min="6007" max="6144" width="36.85546875" style="182"/>
    <col min="6145" max="6145" width="18.5703125" style="182" customWidth="1"/>
    <col min="6146" max="6154" width="31.42578125" style="182" customWidth="1"/>
    <col min="6155" max="6171" width="36.85546875" style="182" customWidth="1"/>
    <col min="6172" max="6172" width="37" style="182" customWidth="1"/>
    <col min="6173" max="6188" width="36.85546875" style="182" customWidth="1"/>
    <col min="6189" max="6189" width="37.140625" style="182" customWidth="1"/>
    <col min="6190" max="6191" width="36.85546875" style="182" customWidth="1"/>
    <col min="6192" max="6192" width="36.5703125" style="182" customWidth="1"/>
    <col min="6193" max="6194" width="36.85546875" style="182" customWidth="1"/>
    <col min="6195" max="6195" width="36.5703125" style="182" customWidth="1"/>
    <col min="6196" max="6196" width="37" style="182" customWidth="1"/>
    <col min="6197" max="6215" width="36.85546875" style="182" customWidth="1"/>
    <col min="6216" max="6216" width="37" style="182" customWidth="1"/>
    <col min="6217" max="6234" width="36.85546875" style="182" customWidth="1"/>
    <col min="6235" max="6235" width="36.5703125" style="182" customWidth="1"/>
    <col min="6236" max="6248" width="36.85546875" style="182" customWidth="1"/>
    <col min="6249" max="6249" width="36.5703125" style="182" customWidth="1"/>
    <col min="6250" max="6252" width="36.85546875" style="182" customWidth="1"/>
    <col min="6253" max="6253" width="36.5703125" style="182" customWidth="1"/>
    <col min="6254" max="6261" width="36.85546875" style="182" customWidth="1"/>
    <col min="6262" max="6262" width="36.5703125" style="182" customWidth="1"/>
    <col min="6263" max="6400" width="36.85546875" style="182"/>
    <col min="6401" max="6401" width="18.5703125" style="182" customWidth="1"/>
    <col min="6402" max="6410" width="31.42578125" style="182" customWidth="1"/>
    <col min="6411" max="6427" width="36.85546875" style="182" customWidth="1"/>
    <col min="6428" max="6428" width="37" style="182" customWidth="1"/>
    <col min="6429" max="6444" width="36.85546875" style="182" customWidth="1"/>
    <col min="6445" max="6445" width="37.140625" style="182" customWidth="1"/>
    <col min="6446" max="6447" width="36.85546875" style="182" customWidth="1"/>
    <col min="6448" max="6448" width="36.5703125" style="182" customWidth="1"/>
    <col min="6449" max="6450" width="36.85546875" style="182" customWidth="1"/>
    <col min="6451" max="6451" width="36.5703125" style="182" customWidth="1"/>
    <col min="6452" max="6452" width="37" style="182" customWidth="1"/>
    <col min="6453" max="6471" width="36.85546875" style="182" customWidth="1"/>
    <col min="6472" max="6472" width="37" style="182" customWidth="1"/>
    <col min="6473" max="6490" width="36.85546875" style="182" customWidth="1"/>
    <col min="6491" max="6491" width="36.5703125" style="182" customWidth="1"/>
    <col min="6492" max="6504" width="36.85546875" style="182" customWidth="1"/>
    <col min="6505" max="6505" width="36.5703125" style="182" customWidth="1"/>
    <col min="6506" max="6508" width="36.85546875" style="182" customWidth="1"/>
    <col min="6509" max="6509" width="36.5703125" style="182" customWidth="1"/>
    <col min="6510" max="6517" width="36.85546875" style="182" customWidth="1"/>
    <col min="6518" max="6518" width="36.5703125" style="182" customWidth="1"/>
    <col min="6519" max="6656" width="36.85546875" style="182"/>
    <col min="6657" max="6657" width="18.5703125" style="182" customWidth="1"/>
    <col min="6658" max="6666" width="31.42578125" style="182" customWidth="1"/>
    <col min="6667" max="6683" width="36.85546875" style="182" customWidth="1"/>
    <col min="6684" max="6684" width="37" style="182" customWidth="1"/>
    <col min="6685" max="6700" width="36.85546875" style="182" customWidth="1"/>
    <col min="6701" max="6701" width="37.140625" style="182" customWidth="1"/>
    <col min="6702" max="6703" width="36.85546875" style="182" customWidth="1"/>
    <col min="6704" max="6704" width="36.5703125" style="182" customWidth="1"/>
    <col min="6705" max="6706" width="36.85546875" style="182" customWidth="1"/>
    <col min="6707" max="6707" width="36.5703125" style="182" customWidth="1"/>
    <col min="6708" max="6708" width="37" style="182" customWidth="1"/>
    <col min="6709" max="6727" width="36.85546875" style="182" customWidth="1"/>
    <col min="6728" max="6728" width="37" style="182" customWidth="1"/>
    <col min="6729" max="6746" width="36.85546875" style="182" customWidth="1"/>
    <col min="6747" max="6747" width="36.5703125" style="182" customWidth="1"/>
    <col min="6748" max="6760" width="36.85546875" style="182" customWidth="1"/>
    <col min="6761" max="6761" width="36.5703125" style="182" customWidth="1"/>
    <col min="6762" max="6764" width="36.85546875" style="182" customWidth="1"/>
    <col min="6765" max="6765" width="36.5703125" style="182" customWidth="1"/>
    <col min="6766" max="6773" width="36.85546875" style="182" customWidth="1"/>
    <col min="6774" max="6774" width="36.5703125" style="182" customWidth="1"/>
    <col min="6775" max="6912" width="36.85546875" style="182"/>
    <col min="6913" max="6913" width="18.5703125" style="182" customWidth="1"/>
    <col min="6914" max="6922" width="31.42578125" style="182" customWidth="1"/>
    <col min="6923" max="6939" width="36.85546875" style="182" customWidth="1"/>
    <col min="6940" max="6940" width="37" style="182" customWidth="1"/>
    <col min="6941" max="6956" width="36.85546875" style="182" customWidth="1"/>
    <col min="6957" max="6957" width="37.140625" style="182" customWidth="1"/>
    <col min="6958" max="6959" width="36.85546875" style="182" customWidth="1"/>
    <col min="6960" max="6960" width="36.5703125" style="182" customWidth="1"/>
    <col min="6961" max="6962" width="36.85546875" style="182" customWidth="1"/>
    <col min="6963" max="6963" width="36.5703125" style="182" customWidth="1"/>
    <col min="6964" max="6964" width="37" style="182" customWidth="1"/>
    <col min="6965" max="6983" width="36.85546875" style="182" customWidth="1"/>
    <col min="6984" max="6984" width="37" style="182" customWidth="1"/>
    <col min="6985" max="7002" width="36.85546875" style="182" customWidth="1"/>
    <col min="7003" max="7003" width="36.5703125" style="182" customWidth="1"/>
    <col min="7004" max="7016" width="36.85546875" style="182" customWidth="1"/>
    <col min="7017" max="7017" width="36.5703125" style="182" customWidth="1"/>
    <col min="7018" max="7020" width="36.85546875" style="182" customWidth="1"/>
    <col min="7021" max="7021" width="36.5703125" style="182" customWidth="1"/>
    <col min="7022" max="7029" width="36.85546875" style="182" customWidth="1"/>
    <col min="7030" max="7030" width="36.5703125" style="182" customWidth="1"/>
    <col min="7031" max="7168" width="36.85546875" style="182"/>
    <col min="7169" max="7169" width="18.5703125" style="182" customWidth="1"/>
    <col min="7170" max="7178" width="31.42578125" style="182" customWidth="1"/>
    <col min="7179" max="7195" width="36.85546875" style="182" customWidth="1"/>
    <col min="7196" max="7196" width="37" style="182" customWidth="1"/>
    <col min="7197" max="7212" width="36.85546875" style="182" customWidth="1"/>
    <col min="7213" max="7213" width="37.140625" style="182" customWidth="1"/>
    <col min="7214" max="7215" width="36.85546875" style="182" customWidth="1"/>
    <col min="7216" max="7216" width="36.5703125" style="182" customWidth="1"/>
    <col min="7217" max="7218" width="36.85546875" style="182" customWidth="1"/>
    <col min="7219" max="7219" width="36.5703125" style="182" customWidth="1"/>
    <col min="7220" max="7220" width="37" style="182" customWidth="1"/>
    <col min="7221" max="7239" width="36.85546875" style="182" customWidth="1"/>
    <col min="7240" max="7240" width="37" style="182" customWidth="1"/>
    <col min="7241" max="7258" width="36.85546875" style="182" customWidth="1"/>
    <col min="7259" max="7259" width="36.5703125" style="182" customWidth="1"/>
    <col min="7260" max="7272" width="36.85546875" style="182" customWidth="1"/>
    <col min="7273" max="7273" width="36.5703125" style="182" customWidth="1"/>
    <col min="7274" max="7276" width="36.85546875" style="182" customWidth="1"/>
    <col min="7277" max="7277" width="36.5703125" style="182" customWidth="1"/>
    <col min="7278" max="7285" width="36.85546875" style="182" customWidth="1"/>
    <col min="7286" max="7286" width="36.5703125" style="182" customWidth="1"/>
    <col min="7287" max="7424" width="36.85546875" style="182"/>
    <col min="7425" max="7425" width="18.5703125" style="182" customWidth="1"/>
    <col min="7426" max="7434" width="31.42578125" style="182" customWidth="1"/>
    <col min="7435" max="7451" width="36.85546875" style="182" customWidth="1"/>
    <col min="7452" max="7452" width="37" style="182" customWidth="1"/>
    <col min="7453" max="7468" width="36.85546875" style="182" customWidth="1"/>
    <col min="7469" max="7469" width="37.140625" style="182" customWidth="1"/>
    <col min="7470" max="7471" width="36.85546875" style="182" customWidth="1"/>
    <col min="7472" max="7472" width="36.5703125" style="182" customWidth="1"/>
    <col min="7473" max="7474" width="36.85546875" style="182" customWidth="1"/>
    <col min="7475" max="7475" width="36.5703125" style="182" customWidth="1"/>
    <col min="7476" max="7476" width="37" style="182" customWidth="1"/>
    <col min="7477" max="7495" width="36.85546875" style="182" customWidth="1"/>
    <col min="7496" max="7496" width="37" style="182" customWidth="1"/>
    <col min="7497" max="7514" width="36.85546875" style="182" customWidth="1"/>
    <col min="7515" max="7515" width="36.5703125" style="182" customWidth="1"/>
    <col min="7516" max="7528" width="36.85546875" style="182" customWidth="1"/>
    <col min="7529" max="7529" width="36.5703125" style="182" customWidth="1"/>
    <col min="7530" max="7532" width="36.85546875" style="182" customWidth="1"/>
    <col min="7533" max="7533" width="36.5703125" style="182" customWidth="1"/>
    <col min="7534" max="7541" width="36.85546875" style="182" customWidth="1"/>
    <col min="7542" max="7542" width="36.5703125" style="182" customWidth="1"/>
    <col min="7543" max="7680" width="36.85546875" style="182"/>
    <col min="7681" max="7681" width="18.5703125" style="182" customWidth="1"/>
    <col min="7682" max="7690" width="31.42578125" style="182" customWidth="1"/>
    <col min="7691" max="7707" width="36.85546875" style="182" customWidth="1"/>
    <col min="7708" max="7708" width="37" style="182" customWidth="1"/>
    <col min="7709" max="7724" width="36.85546875" style="182" customWidth="1"/>
    <col min="7725" max="7725" width="37.140625" style="182" customWidth="1"/>
    <col min="7726" max="7727" width="36.85546875" style="182" customWidth="1"/>
    <col min="7728" max="7728" width="36.5703125" style="182" customWidth="1"/>
    <col min="7729" max="7730" width="36.85546875" style="182" customWidth="1"/>
    <col min="7731" max="7731" width="36.5703125" style="182" customWidth="1"/>
    <col min="7732" max="7732" width="37" style="182" customWidth="1"/>
    <col min="7733" max="7751" width="36.85546875" style="182" customWidth="1"/>
    <col min="7752" max="7752" width="37" style="182" customWidth="1"/>
    <col min="7753" max="7770" width="36.85546875" style="182" customWidth="1"/>
    <col min="7771" max="7771" width="36.5703125" style="182" customWidth="1"/>
    <col min="7772" max="7784" width="36.85546875" style="182" customWidth="1"/>
    <col min="7785" max="7785" width="36.5703125" style="182" customWidth="1"/>
    <col min="7786" max="7788" width="36.85546875" style="182" customWidth="1"/>
    <col min="7789" max="7789" width="36.5703125" style="182" customWidth="1"/>
    <col min="7790" max="7797" width="36.85546875" style="182" customWidth="1"/>
    <col min="7798" max="7798" width="36.5703125" style="182" customWidth="1"/>
    <col min="7799" max="7936" width="36.85546875" style="182"/>
    <col min="7937" max="7937" width="18.5703125" style="182" customWidth="1"/>
    <col min="7938" max="7946" width="31.42578125" style="182" customWidth="1"/>
    <col min="7947" max="7963" width="36.85546875" style="182" customWidth="1"/>
    <col min="7964" max="7964" width="37" style="182" customWidth="1"/>
    <col min="7965" max="7980" width="36.85546875" style="182" customWidth="1"/>
    <col min="7981" max="7981" width="37.140625" style="182" customWidth="1"/>
    <col min="7982" max="7983" width="36.85546875" style="182" customWidth="1"/>
    <col min="7984" max="7984" width="36.5703125" style="182" customWidth="1"/>
    <col min="7985" max="7986" width="36.85546875" style="182" customWidth="1"/>
    <col min="7987" max="7987" width="36.5703125" style="182" customWidth="1"/>
    <col min="7988" max="7988" width="37" style="182" customWidth="1"/>
    <col min="7989" max="8007" width="36.85546875" style="182" customWidth="1"/>
    <col min="8008" max="8008" width="37" style="182" customWidth="1"/>
    <col min="8009" max="8026" width="36.85546875" style="182" customWidth="1"/>
    <col min="8027" max="8027" width="36.5703125" style="182" customWidth="1"/>
    <col min="8028" max="8040" width="36.85546875" style="182" customWidth="1"/>
    <col min="8041" max="8041" width="36.5703125" style="182" customWidth="1"/>
    <col min="8042" max="8044" width="36.85546875" style="182" customWidth="1"/>
    <col min="8045" max="8045" width="36.5703125" style="182" customWidth="1"/>
    <col min="8046" max="8053" width="36.85546875" style="182" customWidth="1"/>
    <col min="8054" max="8054" width="36.5703125" style="182" customWidth="1"/>
    <col min="8055" max="8192" width="36.85546875" style="182"/>
    <col min="8193" max="8193" width="18.5703125" style="182" customWidth="1"/>
    <col min="8194" max="8202" width="31.42578125" style="182" customWidth="1"/>
    <col min="8203" max="8219" width="36.85546875" style="182" customWidth="1"/>
    <col min="8220" max="8220" width="37" style="182" customWidth="1"/>
    <col min="8221" max="8236" width="36.85546875" style="182" customWidth="1"/>
    <col min="8237" max="8237" width="37.140625" style="182" customWidth="1"/>
    <col min="8238" max="8239" width="36.85546875" style="182" customWidth="1"/>
    <col min="8240" max="8240" width="36.5703125" style="182" customWidth="1"/>
    <col min="8241" max="8242" width="36.85546875" style="182" customWidth="1"/>
    <col min="8243" max="8243" width="36.5703125" style="182" customWidth="1"/>
    <col min="8244" max="8244" width="37" style="182" customWidth="1"/>
    <col min="8245" max="8263" width="36.85546875" style="182" customWidth="1"/>
    <col min="8264" max="8264" width="37" style="182" customWidth="1"/>
    <col min="8265" max="8282" width="36.85546875" style="182" customWidth="1"/>
    <col min="8283" max="8283" width="36.5703125" style="182" customWidth="1"/>
    <col min="8284" max="8296" width="36.85546875" style="182" customWidth="1"/>
    <col min="8297" max="8297" width="36.5703125" style="182" customWidth="1"/>
    <col min="8298" max="8300" width="36.85546875" style="182" customWidth="1"/>
    <col min="8301" max="8301" width="36.5703125" style="182" customWidth="1"/>
    <col min="8302" max="8309" width="36.85546875" style="182" customWidth="1"/>
    <col min="8310" max="8310" width="36.5703125" style="182" customWidth="1"/>
    <col min="8311" max="8448" width="36.85546875" style="182"/>
    <col min="8449" max="8449" width="18.5703125" style="182" customWidth="1"/>
    <col min="8450" max="8458" width="31.42578125" style="182" customWidth="1"/>
    <col min="8459" max="8475" width="36.85546875" style="182" customWidth="1"/>
    <col min="8476" max="8476" width="37" style="182" customWidth="1"/>
    <col min="8477" max="8492" width="36.85546875" style="182" customWidth="1"/>
    <col min="8493" max="8493" width="37.140625" style="182" customWidth="1"/>
    <col min="8494" max="8495" width="36.85546875" style="182" customWidth="1"/>
    <col min="8496" max="8496" width="36.5703125" style="182" customWidth="1"/>
    <col min="8497" max="8498" width="36.85546875" style="182" customWidth="1"/>
    <col min="8499" max="8499" width="36.5703125" style="182" customWidth="1"/>
    <col min="8500" max="8500" width="37" style="182" customWidth="1"/>
    <col min="8501" max="8519" width="36.85546875" style="182" customWidth="1"/>
    <col min="8520" max="8520" width="37" style="182" customWidth="1"/>
    <col min="8521" max="8538" width="36.85546875" style="182" customWidth="1"/>
    <col min="8539" max="8539" width="36.5703125" style="182" customWidth="1"/>
    <col min="8540" max="8552" width="36.85546875" style="182" customWidth="1"/>
    <col min="8553" max="8553" width="36.5703125" style="182" customWidth="1"/>
    <col min="8554" max="8556" width="36.85546875" style="182" customWidth="1"/>
    <col min="8557" max="8557" width="36.5703125" style="182" customWidth="1"/>
    <col min="8558" max="8565" width="36.85546875" style="182" customWidth="1"/>
    <col min="8566" max="8566" width="36.5703125" style="182" customWidth="1"/>
    <col min="8567" max="8704" width="36.85546875" style="182"/>
    <col min="8705" max="8705" width="18.5703125" style="182" customWidth="1"/>
    <col min="8706" max="8714" width="31.42578125" style="182" customWidth="1"/>
    <col min="8715" max="8731" width="36.85546875" style="182" customWidth="1"/>
    <col min="8732" max="8732" width="37" style="182" customWidth="1"/>
    <col min="8733" max="8748" width="36.85546875" style="182" customWidth="1"/>
    <col min="8749" max="8749" width="37.140625" style="182" customWidth="1"/>
    <col min="8750" max="8751" width="36.85546875" style="182" customWidth="1"/>
    <col min="8752" max="8752" width="36.5703125" style="182" customWidth="1"/>
    <col min="8753" max="8754" width="36.85546875" style="182" customWidth="1"/>
    <col min="8755" max="8755" width="36.5703125" style="182" customWidth="1"/>
    <col min="8756" max="8756" width="37" style="182" customWidth="1"/>
    <col min="8757" max="8775" width="36.85546875" style="182" customWidth="1"/>
    <col min="8776" max="8776" width="37" style="182" customWidth="1"/>
    <col min="8777" max="8794" width="36.85546875" style="182" customWidth="1"/>
    <col min="8795" max="8795" width="36.5703125" style="182" customWidth="1"/>
    <col min="8796" max="8808" width="36.85546875" style="182" customWidth="1"/>
    <col min="8809" max="8809" width="36.5703125" style="182" customWidth="1"/>
    <col min="8810" max="8812" width="36.85546875" style="182" customWidth="1"/>
    <col min="8813" max="8813" width="36.5703125" style="182" customWidth="1"/>
    <col min="8814" max="8821" width="36.85546875" style="182" customWidth="1"/>
    <col min="8822" max="8822" width="36.5703125" style="182" customWidth="1"/>
    <col min="8823" max="8960" width="36.85546875" style="182"/>
    <col min="8961" max="8961" width="18.5703125" style="182" customWidth="1"/>
    <col min="8962" max="8970" width="31.42578125" style="182" customWidth="1"/>
    <col min="8971" max="8987" width="36.85546875" style="182" customWidth="1"/>
    <col min="8988" max="8988" width="37" style="182" customWidth="1"/>
    <col min="8989" max="9004" width="36.85546875" style="182" customWidth="1"/>
    <col min="9005" max="9005" width="37.140625" style="182" customWidth="1"/>
    <col min="9006" max="9007" width="36.85546875" style="182" customWidth="1"/>
    <col min="9008" max="9008" width="36.5703125" style="182" customWidth="1"/>
    <col min="9009" max="9010" width="36.85546875" style="182" customWidth="1"/>
    <col min="9011" max="9011" width="36.5703125" style="182" customWidth="1"/>
    <col min="9012" max="9012" width="37" style="182" customWidth="1"/>
    <col min="9013" max="9031" width="36.85546875" style="182" customWidth="1"/>
    <col min="9032" max="9032" width="37" style="182" customWidth="1"/>
    <col min="9033" max="9050" width="36.85546875" style="182" customWidth="1"/>
    <col min="9051" max="9051" width="36.5703125" style="182" customWidth="1"/>
    <col min="9052" max="9064" width="36.85546875" style="182" customWidth="1"/>
    <col min="9065" max="9065" width="36.5703125" style="182" customWidth="1"/>
    <col min="9066" max="9068" width="36.85546875" style="182" customWidth="1"/>
    <col min="9069" max="9069" width="36.5703125" style="182" customWidth="1"/>
    <col min="9070" max="9077" width="36.85546875" style="182" customWidth="1"/>
    <col min="9078" max="9078" width="36.5703125" style="182" customWidth="1"/>
    <col min="9079" max="9216" width="36.85546875" style="182"/>
    <col min="9217" max="9217" width="18.5703125" style="182" customWidth="1"/>
    <col min="9218" max="9226" width="31.42578125" style="182" customWidth="1"/>
    <col min="9227" max="9243" width="36.85546875" style="182" customWidth="1"/>
    <col min="9244" max="9244" width="37" style="182" customWidth="1"/>
    <col min="9245" max="9260" width="36.85546875" style="182" customWidth="1"/>
    <col min="9261" max="9261" width="37.140625" style="182" customWidth="1"/>
    <col min="9262" max="9263" width="36.85546875" style="182" customWidth="1"/>
    <col min="9264" max="9264" width="36.5703125" style="182" customWidth="1"/>
    <col min="9265" max="9266" width="36.85546875" style="182" customWidth="1"/>
    <col min="9267" max="9267" width="36.5703125" style="182" customWidth="1"/>
    <col min="9268" max="9268" width="37" style="182" customWidth="1"/>
    <col min="9269" max="9287" width="36.85546875" style="182" customWidth="1"/>
    <col min="9288" max="9288" width="37" style="182" customWidth="1"/>
    <col min="9289" max="9306" width="36.85546875" style="182" customWidth="1"/>
    <col min="9307" max="9307" width="36.5703125" style="182" customWidth="1"/>
    <col min="9308" max="9320" width="36.85546875" style="182" customWidth="1"/>
    <col min="9321" max="9321" width="36.5703125" style="182" customWidth="1"/>
    <col min="9322" max="9324" width="36.85546875" style="182" customWidth="1"/>
    <col min="9325" max="9325" width="36.5703125" style="182" customWidth="1"/>
    <col min="9326" max="9333" width="36.85546875" style="182" customWidth="1"/>
    <col min="9334" max="9334" width="36.5703125" style="182" customWidth="1"/>
    <col min="9335" max="9472" width="36.85546875" style="182"/>
    <col min="9473" max="9473" width="18.5703125" style="182" customWidth="1"/>
    <col min="9474" max="9482" width="31.42578125" style="182" customWidth="1"/>
    <col min="9483" max="9499" width="36.85546875" style="182" customWidth="1"/>
    <col min="9500" max="9500" width="37" style="182" customWidth="1"/>
    <col min="9501" max="9516" width="36.85546875" style="182" customWidth="1"/>
    <col min="9517" max="9517" width="37.140625" style="182" customWidth="1"/>
    <col min="9518" max="9519" width="36.85546875" style="182" customWidth="1"/>
    <col min="9520" max="9520" width="36.5703125" style="182" customWidth="1"/>
    <col min="9521" max="9522" width="36.85546875" style="182" customWidth="1"/>
    <col min="9523" max="9523" width="36.5703125" style="182" customWidth="1"/>
    <col min="9524" max="9524" width="37" style="182" customWidth="1"/>
    <col min="9525" max="9543" width="36.85546875" style="182" customWidth="1"/>
    <col min="9544" max="9544" width="37" style="182" customWidth="1"/>
    <col min="9545" max="9562" width="36.85546875" style="182" customWidth="1"/>
    <col min="9563" max="9563" width="36.5703125" style="182" customWidth="1"/>
    <col min="9564" max="9576" width="36.85546875" style="182" customWidth="1"/>
    <col min="9577" max="9577" width="36.5703125" style="182" customWidth="1"/>
    <col min="9578" max="9580" width="36.85546875" style="182" customWidth="1"/>
    <col min="9581" max="9581" width="36.5703125" style="182" customWidth="1"/>
    <col min="9582" max="9589" width="36.85546875" style="182" customWidth="1"/>
    <col min="9590" max="9590" width="36.5703125" style="182" customWidth="1"/>
    <col min="9591" max="9728" width="36.85546875" style="182"/>
    <col min="9729" max="9729" width="18.5703125" style="182" customWidth="1"/>
    <col min="9730" max="9738" width="31.42578125" style="182" customWidth="1"/>
    <col min="9739" max="9755" width="36.85546875" style="182" customWidth="1"/>
    <col min="9756" max="9756" width="37" style="182" customWidth="1"/>
    <col min="9757" max="9772" width="36.85546875" style="182" customWidth="1"/>
    <col min="9773" max="9773" width="37.140625" style="182" customWidth="1"/>
    <col min="9774" max="9775" width="36.85546875" style="182" customWidth="1"/>
    <col min="9776" max="9776" width="36.5703125" style="182" customWidth="1"/>
    <col min="9777" max="9778" width="36.85546875" style="182" customWidth="1"/>
    <col min="9779" max="9779" width="36.5703125" style="182" customWidth="1"/>
    <col min="9780" max="9780" width="37" style="182" customWidth="1"/>
    <col min="9781" max="9799" width="36.85546875" style="182" customWidth="1"/>
    <col min="9800" max="9800" width="37" style="182" customWidth="1"/>
    <col min="9801" max="9818" width="36.85546875" style="182" customWidth="1"/>
    <col min="9819" max="9819" width="36.5703125" style="182" customWidth="1"/>
    <col min="9820" max="9832" width="36.85546875" style="182" customWidth="1"/>
    <col min="9833" max="9833" width="36.5703125" style="182" customWidth="1"/>
    <col min="9834" max="9836" width="36.85546875" style="182" customWidth="1"/>
    <col min="9837" max="9837" width="36.5703125" style="182" customWidth="1"/>
    <col min="9838" max="9845" width="36.85546875" style="182" customWidth="1"/>
    <col min="9846" max="9846" width="36.5703125" style="182" customWidth="1"/>
    <col min="9847" max="9984" width="36.85546875" style="182"/>
    <col min="9985" max="9985" width="18.5703125" style="182" customWidth="1"/>
    <col min="9986" max="9994" width="31.42578125" style="182" customWidth="1"/>
    <col min="9995" max="10011" width="36.85546875" style="182" customWidth="1"/>
    <col min="10012" max="10012" width="37" style="182" customWidth="1"/>
    <col min="10013" max="10028" width="36.85546875" style="182" customWidth="1"/>
    <col min="10029" max="10029" width="37.140625" style="182" customWidth="1"/>
    <col min="10030" max="10031" width="36.85546875" style="182" customWidth="1"/>
    <col min="10032" max="10032" width="36.5703125" style="182" customWidth="1"/>
    <col min="10033" max="10034" width="36.85546875" style="182" customWidth="1"/>
    <col min="10035" max="10035" width="36.5703125" style="182" customWidth="1"/>
    <col min="10036" max="10036" width="37" style="182" customWidth="1"/>
    <col min="10037" max="10055" width="36.85546875" style="182" customWidth="1"/>
    <col min="10056" max="10056" width="37" style="182" customWidth="1"/>
    <col min="10057" max="10074" width="36.85546875" style="182" customWidth="1"/>
    <col min="10075" max="10075" width="36.5703125" style="182" customWidth="1"/>
    <col min="10076" max="10088" width="36.85546875" style="182" customWidth="1"/>
    <col min="10089" max="10089" width="36.5703125" style="182" customWidth="1"/>
    <col min="10090" max="10092" width="36.85546875" style="182" customWidth="1"/>
    <col min="10093" max="10093" width="36.5703125" style="182" customWidth="1"/>
    <col min="10094" max="10101" width="36.85546875" style="182" customWidth="1"/>
    <col min="10102" max="10102" width="36.5703125" style="182" customWidth="1"/>
    <col min="10103" max="10240" width="36.85546875" style="182"/>
    <col min="10241" max="10241" width="18.5703125" style="182" customWidth="1"/>
    <col min="10242" max="10250" width="31.42578125" style="182" customWidth="1"/>
    <col min="10251" max="10267" width="36.85546875" style="182" customWidth="1"/>
    <col min="10268" max="10268" width="37" style="182" customWidth="1"/>
    <col min="10269" max="10284" width="36.85546875" style="182" customWidth="1"/>
    <col min="10285" max="10285" width="37.140625" style="182" customWidth="1"/>
    <col min="10286" max="10287" width="36.85546875" style="182" customWidth="1"/>
    <col min="10288" max="10288" width="36.5703125" style="182" customWidth="1"/>
    <col min="10289" max="10290" width="36.85546875" style="182" customWidth="1"/>
    <col min="10291" max="10291" width="36.5703125" style="182" customWidth="1"/>
    <col min="10292" max="10292" width="37" style="182" customWidth="1"/>
    <col min="10293" max="10311" width="36.85546875" style="182" customWidth="1"/>
    <col min="10312" max="10312" width="37" style="182" customWidth="1"/>
    <col min="10313" max="10330" width="36.85546875" style="182" customWidth="1"/>
    <col min="10331" max="10331" width="36.5703125" style="182" customWidth="1"/>
    <col min="10332" max="10344" width="36.85546875" style="182" customWidth="1"/>
    <col min="10345" max="10345" width="36.5703125" style="182" customWidth="1"/>
    <col min="10346" max="10348" width="36.85546875" style="182" customWidth="1"/>
    <col min="10349" max="10349" width="36.5703125" style="182" customWidth="1"/>
    <col min="10350" max="10357" width="36.85546875" style="182" customWidth="1"/>
    <col min="10358" max="10358" width="36.5703125" style="182" customWidth="1"/>
    <col min="10359" max="10496" width="36.85546875" style="182"/>
    <col min="10497" max="10497" width="18.5703125" style="182" customWidth="1"/>
    <col min="10498" max="10506" width="31.42578125" style="182" customWidth="1"/>
    <col min="10507" max="10523" width="36.85546875" style="182" customWidth="1"/>
    <col min="10524" max="10524" width="37" style="182" customWidth="1"/>
    <col min="10525" max="10540" width="36.85546875" style="182" customWidth="1"/>
    <col min="10541" max="10541" width="37.140625" style="182" customWidth="1"/>
    <col min="10542" max="10543" width="36.85546875" style="182" customWidth="1"/>
    <col min="10544" max="10544" width="36.5703125" style="182" customWidth="1"/>
    <col min="10545" max="10546" width="36.85546875" style="182" customWidth="1"/>
    <col min="10547" max="10547" width="36.5703125" style="182" customWidth="1"/>
    <col min="10548" max="10548" width="37" style="182" customWidth="1"/>
    <col min="10549" max="10567" width="36.85546875" style="182" customWidth="1"/>
    <col min="10568" max="10568" width="37" style="182" customWidth="1"/>
    <col min="10569" max="10586" width="36.85546875" style="182" customWidth="1"/>
    <col min="10587" max="10587" width="36.5703125" style="182" customWidth="1"/>
    <col min="10588" max="10600" width="36.85546875" style="182" customWidth="1"/>
    <col min="10601" max="10601" width="36.5703125" style="182" customWidth="1"/>
    <col min="10602" max="10604" width="36.85546875" style="182" customWidth="1"/>
    <col min="10605" max="10605" width="36.5703125" style="182" customWidth="1"/>
    <col min="10606" max="10613" width="36.85546875" style="182" customWidth="1"/>
    <col min="10614" max="10614" width="36.5703125" style="182" customWidth="1"/>
    <col min="10615" max="10752" width="36.85546875" style="182"/>
    <col min="10753" max="10753" width="18.5703125" style="182" customWidth="1"/>
    <col min="10754" max="10762" width="31.42578125" style="182" customWidth="1"/>
    <col min="10763" max="10779" width="36.85546875" style="182" customWidth="1"/>
    <col min="10780" max="10780" width="37" style="182" customWidth="1"/>
    <col min="10781" max="10796" width="36.85546875" style="182" customWidth="1"/>
    <col min="10797" max="10797" width="37.140625" style="182" customWidth="1"/>
    <col min="10798" max="10799" width="36.85546875" style="182" customWidth="1"/>
    <col min="10800" max="10800" width="36.5703125" style="182" customWidth="1"/>
    <col min="10801" max="10802" width="36.85546875" style="182" customWidth="1"/>
    <col min="10803" max="10803" width="36.5703125" style="182" customWidth="1"/>
    <col min="10804" max="10804" width="37" style="182" customWidth="1"/>
    <col min="10805" max="10823" width="36.85546875" style="182" customWidth="1"/>
    <col min="10824" max="10824" width="37" style="182" customWidth="1"/>
    <col min="10825" max="10842" width="36.85546875" style="182" customWidth="1"/>
    <col min="10843" max="10843" width="36.5703125" style="182" customWidth="1"/>
    <col min="10844" max="10856" width="36.85546875" style="182" customWidth="1"/>
    <col min="10857" max="10857" width="36.5703125" style="182" customWidth="1"/>
    <col min="10858" max="10860" width="36.85546875" style="182" customWidth="1"/>
    <col min="10861" max="10861" width="36.5703125" style="182" customWidth="1"/>
    <col min="10862" max="10869" width="36.85546875" style="182" customWidth="1"/>
    <col min="10870" max="10870" width="36.5703125" style="182" customWidth="1"/>
    <col min="10871" max="11008" width="36.85546875" style="182"/>
    <col min="11009" max="11009" width="18.5703125" style="182" customWidth="1"/>
    <col min="11010" max="11018" width="31.42578125" style="182" customWidth="1"/>
    <col min="11019" max="11035" width="36.85546875" style="182" customWidth="1"/>
    <col min="11036" max="11036" width="37" style="182" customWidth="1"/>
    <col min="11037" max="11052" width="36.85546875" style="182" customWidth="1"/>
    <col min="11053" max="11053" width="37.140625" style="182" customWidth="1"/>
    <col min="11054" max="11055" width="36.85546875" style="182" customWidth="1"/>
    <col min="11056" max="11056" width="36.5703125" style="182" customWidth="1"/>
    <col min="11057" max="11058" width="36.85546875" style="182" customWidth="1"/>
    <col min="11059" max="11059" width="36.5703125" style="182" customWidth="1"/>
    <col min="11060" max="11060" width="37" style="182" customWidth="1"/>
    <col min="11061" max="11079" width="36.85546875" style="182" customWidth="1"/>
    <col min="11080" max="11080" width="37" style="182" customWidth="1"/>
    <col min="11081" max="11098" width="36.85546875" style="182" customWidth="1"/>
    <col min="11099" max="11099" width="36.5703125" style="182" customWidth="1"/>
    <col min="11100" max="11112" width="36.85546875" style="182" customWidth="1"/>
    <col min="11113" max="11113" width="36.5703125" style="182" customWidth="1"/>
    <col min="11114" max="11116" width="36.85546875" style="182" customWidth="1"/>
    <col min="11117" max="11117" width="36.5703125" style="182" customWidth="1"/>
    <col min="11118" max="11125" width="36.85546875" style="182" customWidth="1"/>
    <col min="11126" max="11126" width="36.5703125" style="182" customWidth="1"/>
    <col min="11127" max="11264" width="36.85546875" style="182"/>
    <col min="11265" max="11265" width="18.5703125" style="182" customWidth="1"/>
    <col min="11266" max="11274" width="31.42578125" style="182" customWidth="1"/>
    <col min="11275" max="11291" width="36.85546875" style="182" customWidth="1"/>
    <col min="11292" max="11292" width="37" style="182" customWidth="1"/>
    <col min="11293" max="11308" width="36.85546875" style="182" customWidth="1"/>
    <col min="11309" max="11309" width="37.140625" style="182" customWidth="1"/>
    <col min="11310" max="11311" width="36.85546875" style="182" customWidth="1"/>
    <col min="11312" max="11312" width="36.5703125" style="182" customWidth="1"/>
    <col min="11313" max="11314" width="36.85546875" style="182" customWidth="1"/>
    <col min="11315" max="11315" width="36.5703125" style="182" customWidth="1"/>
    <col min="11316" max="11316" width="37" style="182" customWidth="1"/>
    <col min="11317" max="11335" width="36.85546875" style="182" customWidth="1"/>
    <col min="11336" max="11336" width="37" style="182" customWidth="1"/>
    <col min="11337" max="11354" width="36.85546875" style="182" customWidth="1"/>
    <col min="11355" max="11355" width="36.5703125" style="182" customWidth="1"/>
    <col min="11356" max="11368" width="36.85546875" style="182" customWidth="1"/>
    <col min="11369" max="11369" width="36.5703125" style="182" customWidth="1"/>
    <col min="11370" max="11372" width="36.85546875" style="182" customWidth="1"/>
    <col min="11373" max="11373" width="36.5703125" style="182" customWidth="1"/>
    <col min="11374" max="11381" width="36.85546875" style="182" customWidth="1"/>
    <col min="11382" max="11382" width="36.5703125" style="182" customWidth="1"/>
    <col min="11383" max="11520" width="36.85546875" style="182"/>
    <col min="11521" max="11521" width="18.5703125" style="182" customWidth="1"/>
    <col min="11522" max="11530" width="31.42578125" style="182" customWidth="1"/>
    <col min="11531" max="11547" width="36.85546875" style="182" customWidth="1"/>
    <col min="11548" max="11548" width="37" style="182" customWidth="1"/>
    <col min="11549" max="11564" width="36.85546875" style="182" customWidth="1"/>
    <col min="11565" max="11565" width="37.140625" style="182" customWidth="1"/>
    <col min="11566" max="11567" width="36.85546875" style="182" customWidth="1"/>
    <col min="11568" max="11568" width="36.5703125" style="182" customWidth="1"/>
    <col min="11569" max="11570" width="36.85546875" style="182" customWidth="1"/>
    <col min="11571" max="11571" width="36.5703125" style="182" customWidth="1"/>
    <col min="11572" max="11572" width="37" style="182" customWidth="1"/>
    <col min="11573" max="11591" width="36.85546875" style="182" customWidth="1"/>
    <col min="11592" max="11592" width="37" style="182" customWidth="1"/>
    <col min="11593" max="11610" width="36.85546875" style="182" customWidth="1"/>
    <col min="11611" max="11611" width="36.5703125" style="182" customWidth="1"/>
    <col min="11612" max="11624" width="36.85546875" style="182" customWidth="1"/>
    <col min="11625" max="11625" width="36.5703125" style="182" customWidth="1"/>
    <col min="11626" max="11628" width="36.85546875" style="182" customWidth="1"/>
    <col min="11629" max="11629" width="36.5703125" style="182" customWidth="1"/>
    <col min="11630" max="11637" width="36.85546875" style="182" customWidth="1"/>
    <col min="11638" max="11638" width="36.5703125" style="182" customWidth="1"/>
    <col min="11639" max="11776" width="36.85546875" style="182"/>
    <col min="11777" max="11777" width="18.5703125" style="182" customWidth="1"/>
    <col min="11778" max="11786" width="31.42578125" style="182" customWidth="1"/>
    <col min="11787" max="11803" width="36.85546875" style="182" customWidth="1"/>
    <col min="11804" max="11804" width="37" style="182" customWidth="1"/>
    <col min="11805" max="11820" width="36.85546875" style="182" customWidth="1"/>
    <col min="11821" max="11821" width="37.140625" style="182" customWidth="1"/>
    <col min="11822" max="11823" width="36.85546875" style="182" customWidth="1"/>
    <col min="11824" max="11824" width="36.5703125" style="182" customWidth="1"/>
    <col min="11825" max="11826" width="36.85546875" style="182" customWidth="1"/>
    <col min="11827" max="11827" width="36.5703125" style="182" customWidth="1"/>
    <col min="11828" max="11828" width="37" style="182" customWidth="1"/>
    <col min="11829" max="11847" width="36.85546875" style="182" customWidth="1"/>
    <col min="11848" max="11848" width="37" style="182" customWidth="1"/>
    <col min="11849" max="11866" width="36.85546875" style="182" customWidth="1"/>
    <col min="11867" max="11867" width="36.5703125" style="182" customWidth="1"/>
    <col min="11868" max="11880" width="36.85546875" style="182" customWidth="1"/>
    <col min="11881" max="11881" width="36.5703125" style="182" customWidth="1"/>
    <col min="11882" max="11884" width="36.85546875" style="182" customWidth="1"/>
    <col min="11885" max="11885" width="36.5703125" style="182" customWidth="1"/>
    <col min="11886" max="11893" width="36.85546875" style="182" customWidth="1"/>
    <col min="11894" max="11894" width="36.5703125" style="182" customWidth="1"/>
    <col min="11895" max="12032" width="36.85546875" style="182"/>
    <col min="12033" max="12033" width="18.5703125" style="182" customWidth="1"/>
    <col min="12034" max="12042" width="31.42578125" style="182" customWidth="1"/>
    <col min="12043" max="12059" width="36.85546875" style="182" customWidth="1"/>
    <col min="12060" max="12060" width="37" style="182" customWidth="1"/>
    <col min="12061" max="12076" width="36.85546875" style="182" customWidth="1"/>
    <col min="12077" max="12077" width="37.140625" style="182" customWidth="1"/>
    <col min="12078" max="12079" width="36.85546875" style="182" customWidth="1"/>
    <col min="12080" max="12080" width="36.5703125" style="182" customWidth="1"/>
    <col min="12081" max="12082" width="36.85546875" style="182" customWidth="1"/>
    <col min="12083" max="12083" width="36.5703125" style="182" customWidth="1"/>
    <col min="12084" max="12084" width="37" style="182" customWidth="1"/>
    <col min="12085" max="12103" width="36.85546875" style="182" customWidth="1"/>
    <col min="12104" max="12104" width="37" style="182" customWidth="1"/>
    <col min="12105" max="12122" width="36.85546875" style="182" customWidth="1"/>
    <col min="12123" max="12123" width="36.5703125" style="182" customWidth="1"/>
    <col min="12124" max="12136" width="36.85546875" style="182" customWidth="1"/>
    <col min="12137" max="12137" width="36.5703125" style="182" customWidth="1"/>
    <col min="12138" max="12140" width="36.85546875" style="182" customWidth="1"/>
    <col min="12141" max="12141" width="36.5703125" style="182" customWidth="1"/>
    <col min="12142" max="12149" width="36.85546875" style="182" customWidth="1"/>
    <col min="12150" max="12150" width="36.5703125" style="182" customWidth="1"/>
    <col min="12151" max="12288" width="36.85546875" style="182"/>
    <col min="12289" max="12289" width="18.5703125" style="182" customWidth="1"/>
    <col min="12290" max="12298" width="31.42578125" style="182" customWidth="1"/>
    <col min="12299" max="12315" width="36.85546875" style="182" customWidth="1"/>
    <col min="12316" max="12316" width="37" style="182" customWidth="1"/>
    <col min="12317" max="12332" width="36.85546875" style="182" customWidth="1"/>
    <col min="12333" max="12333" width="37.140625" style="182" customWidth="1"/>
    <col min="12334" max="12335" width="36.85546875" style="182" customWidth="1"/>
    <col min="12336" max="12336" width="36.5703125" style="182" customWidth="1"/>
    <col min="12337" max="12338" width="36.85546875" style="182" customWidth="1"/>
    <col min="12339" max="12339" width="36.5703125" style="182" customWidth="1"/>
    <col min="12340" max="12340" width="37" style="182" customWidth="1"/>
    <col min="12341" max="12359" width="36.85546875" style="182" customWidth="1"/>
    <col min="12360" max="12360" width="37" style="182" customWidth="1"/>
    <col min="12361" max="12378" width="36.85546875" style="182" customWidth="1"/>
    <col min="12379" max="12379" width="36.5703125" style="182" customWidth="1"/>
    <col min="12380" max="12392" width="36.85546875" style="182" customWidth="1"/>
    <col min="12393" max="12393" width="36.5703125" style="182" customWidth="1"/>
    <col min="12394" max="12396" width="36.85546875" style="182" customWidth="1"/>
    <col min="12397" max="12397" width="36.5703125" style="182" customWidth="1"/>
    <col min="12398" max="12405" width="36.85546875" style="182" customWidth="1"/>
    <col min="12406" max="12406" width="36.5703125" style="182" customWidth="1"/>
    <col min="12407" max="12544" width="36.85546875" style="182"/>
    <col min="12545" max="12545" width="18.5703125" style="182" customWidth="1"/>
    <col min="12546" max="12554" width="31.42578125" style="182" customWidth="1"/>
    <col min="12555" max="12571" width="36.85546875" style="182" customWidth="1"/>
    <col min="12572" max="12572" width="37" style="182" customWidth="1"/>
    <col min="12573" max="12588" width="36.85546875" style="182" customWidth="1"/>
    <col min="12589" max="12589" width="37.140625" style="182" customWidth="1"/>
    <col min="12590" max="12591" width="36.85546875" style="182" customWidth="1"/>
    <col min="12592" max="12592" width="36.5703125" style="182" customWidth="1"/>
    <col min="12593" max="12594" width="36.85546875" style="182" customWidth="1"/>
    <col min="12595" max="12595" width="36.5703125" style="182" customWidth="1"/>
    <col min="12596" max="12596" width="37" style="182" customWidth="1"/>
    <col min="12597" max="12615" width="36.85546875" style="182" customWidth="1"/>
    <col min="12616" max="12616" width="37" style="182" customWidth="1"/>
    <col min="12617" max="12634" width="36.85546875" style="182" customWidth="1"/>
    <col min="12635" max="12635" width="36.5703125" style="182" customWidth="1"/>
    <col min="12636" max="12648" width="36.85546875" style="182" customWidth="1"/>
    <col min="12649" max="12649" width="36.5703125" style="182" customWidth="1"/>
    <col min="12650" max="12652" width="36.85546875" style="182" customWidth="1"/>
    <col min="12653" max="12653" width="36.5703125" style="182" customWidth="1"/>
    <col min="12654" max="12661" width="36.85546875" style="182" customWidth="1"/>
    <col min="12662" max="12662" width="36.5703125" style="182" customWidth="1"/>
    <col min="12663" max="12800" width="36.85546875" style="182"/>
    <col min="12801" max="12801" width="18.5703125" style="182" customWidth="1"/>
    <col min="12802" max="12810" width="31.42578125" style="182" customWidth="1"/>
    <col min="12811" max="12827" width="36.85546875" style="182" customWidth="1"/>
    <col min="12828" max="12828" width="37" style="182" customWidth="1"/>
    <col min="12829" max="12844" width="36.85546875" style="182" customWidth="1"/>
    <col min="12845" max="12845" width="37.140625" style="182" customWidth="1"/>
    <col min="12846" max="12847" width="36.85546875" style="182" customWidth="1"/>
    <col min="12848" max="12848" width="36.5703125" style="182" customWidth="1"/>
    <col min="12849" max="12850" width="36.85546875" style="182" customWidth="1"/>
    <col min="12851" max="12851" width="36.5703125" style="182" customWidth="1"/>
    <col min="12852" max="12852" width="37" style="182" customWidth="1"/>
    <col min="12853" max="12871" width="36.85546875" style="182" customWidth="1"/>
    <col min="12872" max="12872" width="37" style="182" customWidth="1"/>
    <col min="12873" max="12890" width="36.85546875" style="182" customWidth="1"/>
    <col min="12891" max="12891" width="36.5703125" style="182" customWidth="1"/>
    <col min="12892" max="12904" width="36.85546875" style="182" customWidth="1"/>
    <col min="12905" max="12905" width="36.5703125" style="182" customWidth="1"/>
    <col min="12906" max="12908" width="36.85546875" style="182" customWidth="1"/>
    <col min="12909" max="12909" width="36.5703125" style="182" customWidth="1"/>
    <col min="12910" max="12917" width="36.85546875" style="182" customWidth="1"/>
    <col min="12918" max="12918" width="36.5703125" style="182" customWidth="1"/>
    <col min="12919" max="13056" width="36.85546875" style="182"/>
    <col min="13057" max="13057" width="18.5703125" style="182" customWidth="1"/>
    <col min="13058" max="13066" width="31.42578125" style="182" customWidth="1"/>
    <col min="13067" max="13083" width="36.85546875" style="182" customWidth="1"/>
    <col min="13084" max="13084" width="37" style="182" customWidth="1"/>
    <col min="13085" max="13100" width="36.85546875" style="182" customWidth="1"/>
    <col min="13101" max="13101" width="37.140625" style="182" customWidth="1"/>
    <col min="13102" max="13103" width="36.85546875" style="182" customWidth="1"/>
    <col min="13104" max="13104" width="36.5703125" style="182" customWidth="1"/>
    <col min="13105" max="13106" width="36.85546875" style="182" customWidth="1"/>
    <col min="13107" max="13107" width="36.5703125" style="182" customWidth="1"/>
    <col min="13108" max="13108" width="37" style="182" customWidth="1"/>
    <col min="13109" max="13127" width="36.85546875" style="182" customWidth="1"/>
    <col min="13128" max="13128" width="37" style="182" customWidth="1"/>
    <col min="13129" max="13146" width="36.85546875" style="182" customWidth="1"/>
    <col min="13147" max="13147" width="36.5703125" style="182" customWidth="1"/>
    <col min="13148" max="13160" width="36.85546875" style="182" customWidth="1"/>
    <col min="13161" max="13161" width="36.5703125" style="182" customWidth="1"/>
    <col min="13162" max="13164" width="36.85546875" style="182" customWidth="1"/>
    <col min="13165" max="13165" width="36.5703125" style="182" customWidth="1"/>
    <col min="13166" max="13173" width="36.85546875" style="182" customWidth="1"/>
    <col min="13174" max="13174" width="36.5703125" style="182" customWidth="1"/>
    <col min="13175" max="13312" width="36.85546875" style="182"/>
    <col min="13313" max="13313" width="18.5703125" style="182" customWidth="1"/>
    <col min="13314" max="13322" width="31.42578125" style="182" customWidth="1"/>
    <col min="13323" max="13339" width="36.85546875" style="182" customWidth="1"/>
    <col min="13340" max="13340" width="37" style="182" customWidth="1"/>
    <col min="13341" max="13356" width="36.85546875" style="182" customWidth="1"/>
    <col min="13357" max="13357" width="37.140625" style="182" customWidth="1"/>
    <col min="13358" max="13359" width="36.85546875" style="182" customWidth="1"/>
    <col min="13360" max="13360" width="36.5703125" style="182" customWidth="1"/>
    <col min="13361" max="13362" width="36.85546875" style="182" customWidth="1"/>
    <col min="13363" max="13363" width="36.5703125" style="182" customWidth="1"/>
    <col min="13364" max="13364" width="37" style="182" customWidth="1"/>
    <col min="13365" max="13383" width="36.85546875" style="182" customWidth="1"/>
    <col min="13384" max="13384" width="37" style="182" customWidth="1"/>
    <col min="13385" max="13402" width="36.85546875" style="182" customWidth="1"/>
    <col min="13403" max="13403" width="36.5703125" style="182" customWidth="1"/>
    <col min="13404" max="13416" width="36.85546875" style="182" customWidth="1"/>
    <col min="13417" max="13417" width="36.5703125" style="182" customWidth="1"/>
    <col min="13418" max="13420" width="36.85546875" style="182" customWidth="1"/>
    <col min="13421" max="13421" width="36.5703125" style="182" customWidth="1"/>
    <col min="13422" max="13429" width="36.85546875" style="182" customWidth="1"/>
    <col min="13430" max="13430" width="36.5703125" style="182" customWidth="1"/>
    <col min="13431" max="13568" width="36.85546875" style="182"/>
    <col min="13569" max="13569" width="18.5703125" style="182" customWidth="1"/>
    <col min="13570" max="13578" width="31.42578125" style="182" customWidth="1"/>
    <col min="13579" max="13595" width="36.85546875" style="182" customWidth="1"/>
    <col min="13596" max="13596" width="37" style="182" customWidth="1"/>
    <col min="13597" max="13612" width="36.85546875" style="182" customWidth="1"/>
    <col min="13613" max="13613" width="37.140625" style="182" customWidth="1"/>
    <col min="13614" max="13615" width="36.85546875" style="182" customWidth="1"/>
    <col min="13616" max="13616" width="36.5703125" style="182" customWidth="1"/>
    <col min="13617" max="13618" width="36.85546875" style="182" customWidth="1"/>
    <col min="13619" max="13619" width="36.5703125" style="182" customWidth="1"/>
    <col min="13620" max="13620" width="37" style="182" customWidth="1"/>
    <col min="13621" max="13639" width="36.85546875" style="182" customWidth="1"/>
    <col min="13640" max="13640" width="37" style="182" customWidth="1"/>
    <col min="13641" max="13658" width="36.85546875" style="182" customWidth="1"/>
    <col min="13659" max="13659" width="36.5703125" style="182" customWidth="1"/>
    <col min="13660" max="13672" width="36.85546875" style="182" customWidth="1"/>
    <col min="13673" max="13673" width="36.5703125" style="182" customWidth="1"/>
    <col min="13674" max="13676" width="36.85546875" style="182" customWidth="1"/>
    <col min="13677" max="13677" width="36.5703125" style="182" customWidth="1"/>
    <col min="13678" max="13685" width="36.85546875" style="182" customWidth="1"/>
    <col min="13686" max="13686" width="36.5703125" style="182" customWidth="1"/>
    <col min="13687" max="13824" width="36.85546875" style="182"/>
    <col min="13825" max="13825" width="18.5703125" style="182" customWidth="1"/>
    <col min="13826" max="13834" width="31.42578125" style="182" customWidth="1"/>
    <col min="13835" max="13851" width="36.85546875" style="182" customWidth="1"/>
    <col min="13852" max="13852" width="37" style="182" customWidth="1"/>
    <col min="13853" max="13868" width="36.85546875" style="182" customWidth="1"/>
    <col min="13869" max="13869" width="37.140625" style="182" customWidth="1"/>
    <col min="13870" max="13871" width="36.85546875" style="182" customWidth="1"/>
    <col min="13872" max="13872" width="36.5703125" style="182" customWidth="1"/>
    <col min="13873" max="13874" width="36.85546875" style="182" customWidth="1"/>
    <col min="13875" max="13875" width="36.5703125" style="182" customWidth="1"/>
    <col min="13876" max="13876" width="37" style="182" customWidth="1"/>
    <col min="13877" max="13895" width="36.85546875" style="182" customWidth="1"/>
    <col min="13896" max="13896" width="37" style="182" customWidth="1"/>
    <col min="13897" max="13914" width="36.85546875" style="182" customWidth="1"/>
    <col min="13915" max="13915" width="36.5703125" style="182" customWidth="1"/>
    <col min="13916" max="13928" width="36.85546875" style="182" customWidth="1"/>
    <col min="13929" max="13929" width="36.5703125" style="182" customWidth="1"/>
    <col min="13930" max="13932" width="36.85546875" style="182" customWidth="1"/>
    <col min="13933" max="13933" width="36.5703125" style="182" customWidth="1"/>
    <col min="13934" max="13941" width="36.85546875" style="182" customWidth="1"/>
    <col min="13942" max="13942" width="36.5703125" style="182" customWidth="1"/>
    <col min="13943" max="14080" width="36.85546875" style="182"/>
    <col min="14081" max="14081" width="18.5703125" style="182" customWidth="1"/>
    <col min="14082" max="14090" width="31.42578125" style="182" customWidth="1"/>
    <col min="14091" max="14107" width="36.85546875" style="182" customWidth="1"/>
    <col min="14108" max="14108" width="37" style="182" customWidth="1"/>
    <col min="14109" max="14124" width="36.85546875" style="182" customWidth="1"/>
    <col min="14125" max="14125" width="37.140625" style="182" customWidth="1"/>
    <col min="14126" max="14127" width="36.85546875" style="182" customWidth="1"/>
    <col min="14128" max="14128" width="36.5703125" style="182" customWidth="1"/>
    <col min="14129" max="14130" width="36.85546875" style="182" customWidth="1"/>
    <col min="14131" max="14131" width="36.5703125" style="182" customWidth="1"/>
    <col min="14132" max="14132" width="37" style="182" customWidth="1"/>
    <col min="14133" max="14151" width="36.85546875" style="182" customWidth="1"/>
    <col min="14152" max="14152" width="37" style="182" customWidth="1"/>
    <col min="14153" max="14170" width="36.85546875" style="182" customWidth="1"/>
    <col min="14171" max="14171" width="36.5703125" style="182" customWidth="1"/>
    <col min="14172" max="14184" width="36.85546875" style="182" customWidth="1"/>
    <col min="14185" max="14185" width="36.5703125" style="182" customWidth="1"/>
    <col min="14186" max="14188" width="36.85546875" style="182" customWidth="1"/>
    <col min="14189" max="14189" width="36.5703125" style="182" customWidth="1"/>
    <col min="14190" max="14197" width="36.85546875" style="182" customWidth="1"/>
    <col min="14198" max="14198" width="36.5703125" style="182" customWidth="1"/>
    <col min="14199" max="14336" width="36.85546875" style="182"/>
    <col min="14337" max="14337" width="18.5703125" style="182" customWidth="1"/>
    <col min="14338" max="14346" width="31.42578125" style="182" customWidth="1"/>
    <col min="14347" max="14363" width="36.85546875" style="182" customWidth="1"/>
    <col min="14364" max="14364" width="37" style="182" customWidth="1"/>
    <col min="14365" max="14380" width="36.85546875" style="182" customWidth="1"/>
    <col min="14381" max="14381" width="37.140625" style="182" customWidth="1"/>
    <col min="14382" max="14383" width="36.85546875" style="182" customWidth="1"/>
    <col min="14384" max="14384" width="36.5703125" style="182" customWidth="1"/>
    <col min="14385" max="14386" width="36.85546875" style="182" customWidth="1"/>
    <col min="14387" max="14387" width="36.5703125" style="182" customWidth="1"/>
    <col min="14388" max="14388" width="37" style="182" customWidth="1"/>
    <col min="14389" max="14407" width="36.85546875" style="182" customWidth="1"/>
    <col min="14408" max="14408" width="37" style="182" customWidth="1"/>
    <col min="14409" max="14426" width="36.85546875" style="182" customWidth="1"/>
    <col min="14427" max="14427" width="36.5703125" style="182" customWidth="1"/>
    <col min="14428" max="14440" width="36.85546875" style="182" customWidth="1"/>
    <col min="14441" max="14441" width="36.5703125" style="182" customWidth="1"/>
    <col min="14442" max="14444" width="36.85546875" style="182" customWidth="1"/>
    <col min="14445" max="14445" width="36.5703125" style="182" customWidth="1"/>
    <col min="14446" max="14453" width="36.85546875" style="182" customWidth="1"/>
    <col min="14454" max="14454" width="36.5703125" style="182" customWidth="1"/>
    <col min="14455" max="14592" width="36.85546875" style="182"/>
    <col min="14593" max="14593" width="18.5703125" style="182" customWidth="1"/>
    <col min="14594" max="14602" width="31.42578125" style="182" customWidth="1"/>
    <col min="14603" max="14619" width="36.85546875" style="182" customWidth="1"/>
    <col min="14620" max="14620" width="37" style="182" customWidth="1"/>
    <col min="14621" max="14636" width="36.85546875" style="182" customWidth="1"/>
    <col min="14637" max="14637" width="37.140625" style="182" customWidth="1"/>
    <col min="14638" max="14639" width="36.85546875" style="182" customWidth="1"/>
    <col min="14640" max="14640" width="36.5703125" style="182" customWidth="1"/>
    <col min="14641" max="14642" width="36.85546875" style="182" customWidth="1"/>
    <col min="14643" max="14643" width="36.5703125" style="182" customWidth="1"/>
    <col min="14644" max="14644" width="37" style="182" customWidth="1"/>
    <col min="14645" max="14663" width="36.85546875" style="182" customWidth="1"/>
    <col min="14664" max="14664" width="37" style="182" customWidth="1"/>
    <col min="14665" max="14682" width="36.85546875" style="182" customWidth="1"/>
    <col min="14683" max="14683" width="36.5703125" style="182" customWidth="1"/>
    <col min="14684" max="14696" width="36.85546875" style="182" customWidth="1"/>
    <col min="14697" max="14697" width="36.5703125" style="182" customWidth="1"/>
    <col min="14698" max="14700" width="36.85546875" style="182" customWidth="1"/>
    <col min="14701" max="14701" width="36.5703125" style="182" customWidth="1"/>
    <col min="14702" max="14709" width="36.85546875" style="182" customWidth="1"/>
    <col min="14710" max="14710" width="36.5703125" style="182" customWidth="1"/>
    <col min="14711" max="14848" width="36.85546875" style="182"/>
    <col min="14849" max="14849" width="18.5703125" style="182" customWidth="1"/>
    <col min="14850" max="14858" width="31.42578125" style="182" customWidth="1"/>
    <col min="14859" max="14875" width="36.85546875" style="182" customWidth="1"/>
    <col min="14876" max="14876" width="37" style="182" customWidth="1"/>
    <col min="14877" max="14892" width="36.85546875" style="182" customWidth="1"/>
    <col min="14893" max="14893" width="37.140625" style="182" customWidth="1"/>
    <col min="14894" max="14895" width="36.85546875" style="182" customWidth="1"/>
    <col min="14896" max="14896" width="36.5703125" style="182" customWidth="1"/>
    <col min="14897" max="14898" width="36.85546875" style="182" customWidth="1"/>
    <col min="14899" max="14899" width="36.5703125" style="182" customWidth="1"/>
    <col min="14900" max="14900" width="37" style="182" customWidth="1"/>
    <col min="14901" max="14919" width="36.85546875" style="182" customWidth="1"/>
    <col min="14920" max="14920" width="37" style="182" customWidth="1"/>
    <col min="14921" max="14938" width="36.85546875" style="182" customWidth="1"/>
    <col min="14939" max="14939" width="36.5703125" style="182" customWidth="1"/>
    <col min="14940" max="14952" width="36.85546875" style="182" customWidth="1"/>
    <col min="14953" max="14953" width="36.5703125" style="182" customWidth="1"/>
    <col min="14954" max="14956" width="36.85546875" style="182" customWidth="1"/>
    <col min="14957" max="14957" width="36.5703125" style="182" customWidth="1"/>
    <col min="14958" max="14965" width="36.85546875" style="182" customWidth="1"/>
    <col min="14966" max="14966" width="36.5703125" style="182" customWidth="1"/>
    <col min="14967" max="15104" width="36.85546875" style="182"/>
    <col min="15105" max="15105" width="18.5703125" style="182" customWidth="1"/>
    <col min="15106" max="15114" width="31.42578125" style="182" customWidth="1"/>
    <col min="15115" max="15131" width="36.85546875" style="182" customWidth="1"/>
    <col min="15132" max="15132" width="37" style="182" customWidth="1"/>
    <col min="15133" max="15148" width="36.85546875" style="182" customWidth="1"/>
    <col min="15149" max="15149" width="37.140625" style="182" customWidth="1"/>
    <col min="15150" max="15151" width="36.85546875" style="182" customWidth="1"/>
    <col min="15152" max="15152" width="36.5703125" style="182" customWidth="1"/>
    <col min="15153" max="15154" width="36.85546875" style="182" customWidth="1"/>
    <col min="15155" max="15155" width="36.5703125" style="182" customWidth="1"/>
    <col min="15156" max="15156" width="37" style="182" customWidth="1"/>
    <col min="15157" max="15175" width="36.85546875" style="182" customWidth="1"/>
    <col min="15176" max="15176" width="37" style="182" customWidth="1"/>
    <col min="15177" max="15194" width="36.85546875" style="182" customWidth="1"/>
    <col min="15195" max="15195" width="36.5703125" style="182" customWidth="1"/>
    <col min="15196" max="15208" width="36.85546875" style="182" customWidth="1"/>
    <col min="15209" max="15209" width="36.5703125" style="182" customWidth="1"/>
    <col min="15210" max="15212" width="36.85546875" style="182" customWidth="1"/>
    <col min="15213" max="15213" width="36.5703125" style="182" customWidth="1"/>
    <col min="15214" max="15221" width="36.85546875" style="182" customWidth="1"/>
    <col min="15222" max="15222" width="36.5703125" style="182" customWidth="1"/>
    <col min="15223" max="15360" width="36.85546875" style="182"/>
    <col min="15361" max="15361" width="18.5703125" style="182" customWidth="1"/>
    <col min="15362" max="15370" width="31.42578125" style="182" customWidth="1"/>
    <col min="15371" max="15387" width="36.85546875" style="182" customWidth="1"/>
    <col min="15388" max="15388" width="37" style="182" customWidth="1"/>
    <col min="15389" max="15404" width="36.85546875" style="182" customWidth="1"/>
    <col min="15405" max="15405" width="37.140625" style="182" customWidth="1"/>
    <col min="15406" max="15407" width="36.85546875" style="182" customWidth="1"/>
    <col min="15408" max="15408" width="36.5703125" style="182" customWidth="1"/>
    <col min="15409" max="15410" width="36.85546875" style="182" customWidth="1"/>
    <col min="15411" max="15411" width="36.5703125" style="182" customWidth="1"/>
    <col min="15412" max="15412" width="37" style="182" customWidth="1"/>
    <col min="15413" max="15431" width="36.85546875" style="182" customWidth="1"/>
    <col min="15432" max="15432" width="37" style="182" customWidth="1"/>
    <col min="15433" max="15450" width="36.85546875" style="182" customWidth="1"/>
    <col min="15451" max="15451" width="36.5703125" style="182" customWidth="1"/>
    <col min="15452" max="15464" width="36.85546875" style="182" customWidth="1"/>
    <col min="15465" max="15465" width="36.5703125" style="182" customWidth="1"/>
    <col min="15466" max="15468" width="36.85546875" style="182" customWidth="1"/>
    <col min="15469" max="15469" width="36.5703125" style="182" customWidth="1"/>
    <col min="15470" max="15477" width="36.85546875" style="182" customWidth="1"/>
    <col min="15478" max="15478" width="36.5703125" style="182" customWidth="1"/>
    <col min="15479" max="15616" width="36.85546875" style="182"/>
    <col min="15617" max="15617" width="18.5703125" style="182" customWidth="1"/>
    <col min="15618" max="15626" width="31.42578125" style="182" customWidth="1"/>
    <col min="15627" max="15643" width="36.85546875" style="182" customWidth="1"/>
    <col min="15644" max="15644" width="37" style="182" customWidth="1"/>
    <col min="15645" max="15660" width="36.85546875" style="182" customWidth="1"/>
    <col min="15661" max="15661" width="37.140625" style="182" customWidth="1"/>
    <col min="15662" max="15663" width="36.85546875" style="182" customWidth="1"/>
    <col min="15664" max="15664" width="36.5703125" style="182" customWidth="1"/>
    <col min="15665" max="15666" width="36.85546875" style="182" customWidth="1"/>
    <col min="15667" max="15667" width="36.5703125" style="182" customWidth="1"/>
    <col min="15668" max="15668" width="37" style="182" customWidth="1"/>
    <col min="15669" max="15687" width="36.85546875" style="182" customWidth="1"/>
    <col min="15688" max="15688" width="37" style="182" customWidth="1"/>
    <col min="15689" max="15706" width="36.85546875" style="182" customWidth="1"/>
    <col min="15707" max="15707" width="36.5703125" style="182" customWidth="1"/>
    <col min="15708" max="15720" width="36.85546875" style="182" customWidth="1"/>
    <col min="15721" max="15721" width="36.5703125" style="182" customWidth="1"/>
    <col min="15722" max="15724" width="36.85546875" style="182" customWidth="1"/>
    <col min="15725" max="15725" width="36.5703125" style="182" customWidth="1"/>
    <col min="15726" max="15733" width="36.85546875" style="182" customWidth="1"/>
    <col min="15734" max="15734" width="36.5703125" style="182" customWidth="1"/>
    <col min="15735" max="15872" width="36.85546875" style="182"/>
    <col min="15873" max="15873" width="18.5703125" style="182" customWidth="1"/>
    <col min="15874" max="15882" width="31.42578125" style="182" customWidth="1"/>
    <col min="15883" max="15899" width="36.85546875" style="182" customWidth="1"/>
    <col min="15900" max="15900" width="37" style="182" customWidth="1"/>
    <col min="15901" max="15916" width="36.85546875" style="182" customWidth="1"/>
    <col min="15917" max="15917" width="37.140625" style="182" customWidth="1"/>
    <col min="15918" max="15919" width="36.85546875" style="182" customWidth="1"/>
    <col min="15920" max="15920" width="36.5703125" style="182" customWidth="1"/>
    <col min="15921" max="15922" width="36.85546875" style="182" customWidth="1"/>
    <col min="15923" max="15923" width="36.5703125" style="182" customWidth="1"/>
    <col min="15924" max="15924" width="37" style="182" customWidth="1"/>
    <col min="15925" max="15943" width="36.85546875" style="182" customWidth="1"/>
    <col min="15944" max="15944" width="37" style="182" customWidth="1"/>
    <col min="15945" max="15962" width="36.85546875" style="182" customWidth="1"/>
    <col min="15963" max="15963" width="36.5703125" style="182" customWidth="1"/>
    <col min="15964" max="15976" width="36.85546875" style="182" customWidth="1"/>
    <col min="15977" max="15977" width="36.5703125" style="182" customWidth="1"/>
    <col min="15978" max="15980" width="36.85546875" style="182" customWidth="1"/>
    <col min="15981" max="15981" width="36.5703125" style="182" customWidth="1"/>
    <col min="15982" max="15989" width="36.85546875" style="182" customWidth="1"/>
    <col min="15990" max="15990" width="36.5703125" style="182" customWidth="1"/>
    <col min="15991" max="16128" width="36.85546875" style="182"/>
    <col min="16129" max="16129" width="18.5703125" style="182" customWidth="1"/>
    <col min="16130" max="16138" width="31.42578125" style="182" customWidth="1"/>
    <col min="16139" max="16155" width="36.85546875" style="182" customWidth="1"/>
    <col min="16156" max="16156" width="37" style="182" customWidth="1"/>
    <col min="16157" max="16172" width="36.85546875" style="182" customWidth="1"/>
    <col min="16173" max="16173" width="37.140625" style="182" customWidth="1"/>
    <col min="16174" max="16175" width="36.85546875" style="182" customWidth="1"/>
    <col min="16176" max="16176" width="36.5703125" style="182" customWidth="1"/>
    <col min="16177" max="16178" width="36.85546875" style="182" customWidth="1"/>
    <col min="16179" max="16179" width="36.5703125" style="182" customWidth="1"/>
    <col min="16180" max="16180" width="37" style="182" customWidth="1"/>
    <col min="16181" max="16199" width="36.85546875" style="182" customWidth="1"/>
    <col min="16200" max="16200" width="37" style="182" customWidth="1"/>
    <col min="16201" max="16218" width="36.85546875" style="182" customWidth="1"/>
    <col min="16219" max="16219" width="36.5703125" style="182" customWidth="1"/>
    <col min="16220" max="16232" width="36.85546875" style="182" customWidth="1"/>
    <col min="16233" max="16233" width="36.5703125" style="182" customWidth="1"/>
    <col min="16234" max="16236" width="36.85546875" style="182" customWidth="1"/>
    <col min="16237" max="16237" width="36.5703125" style="182" customWidth="1"/>
    <col min="16238" max="16245" width="36.85546875" style="182" customWidth="1"/>
    <col min="16246" max="16246" width="36.5703125" style="182" customWidth="1"/>
    <col min="16247" max="16384" width="36.85546875" style="182"/>
  </cols>
  <sheetData>
    <row r="1" spans="1:245" s="128" customFormat="1" ht="12.75" customHeight="1" x14ac:dyDescent="0.25">
      <c r="A1" s="124" t="s">
        <v>121</v>
      </c>
      <c r="B1" s="125"/>
      <c r="C1" s="126"/>
      <c r="D1" s="126"/>
      <c r="E1" s="126"/>
      <c r="F1" s="126"/>
      <c r="G1" s="126"/>
      <c r="H1" s="126"/>
      <c r="I1" s="126"/>
      <c r="J1" s="126"/>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row>
    <row r="2" spans="1:245" s="132" customFormat="1" ht="12.75" customHeight="1" x14ac:dyDescent="0.25">
      <c r="A2" s="129" t="s">
        <v>122</v>
      </c>
      <c r="B2" s="130">
        <v>1</v>
      </c>
      <c r="C2" s="130">
        <v>2</v>
      </c>
      <c r="D2" s="130">
        <v>3</v>
      </c>
      <c r="E2" s="130">
        <v>4</v>
      </c>
      <c r="F2" s="130">
        <v>5</v>
      </c>
      <c r="G2" s="130">
        <v>6</v>
      </c>
      <c r="H2" s="130">
        <v>7</v>
      </c>
      <c r="I2" s="130">
        <v>8</v>
      </c>
      <c r="J2" s="130">
        <v>9</v>
      </c>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1"/>
      <c r="AK2" s="131" t="str">
        <f t="shared" ref="AK2:CV2" si="0">IF(AK3="","",AJ2+1)</f>
        <v/>
      </c>
      <c r="AL2" s="131" t="str">
        <f t="shared" si="0"/>
        <v/>
      </c>
      <c r="AM2" s="131" t="str">
        <f t="shared" si="0"/>
        <v/>
      </c>
      <c r="AN2" s="131" t="str">
        <f t="shared" si="0"/>
        <v/>
      </c>
      <c r="AO2" s="131" t="str">
        <f t="shared" si="0"/>
        <v/>
      </c>
      <c r="AP2" s="131" t="str">
        <f t="shared" si="0"/>
        <v/>
      </c>
      <c r="AQ2" s="131" t="str">
        <f t="shared" si="0"/>
        <v/>
      </c>
      <c r="AR2" s="131" t="str">
        <f t="shared" si="0"/>
        <v/>
      </c>
      <c r="AS2" s="131" t="str">
        <f t="shared" si="0"/>
        <v/>
      </c>
      <c r="AT2" s="131" t="str">
        <f t="shared" si="0"/>
        <v/>
      </c>
      <c r="AU2" s="131" t="str">
        <f t="shared" si="0"/>
        <v/>
      </c>
      <c r="AV2" s="131" t="str">
        <f t="shared" si="0"/>
        <v/>
      </c>
      <c r="AW2" s="131" t="str">
        <f t="shared" si="0"/>
        <v/>
      </c>
      <c r="AX2" s="131" t="str">
        <f t="shared" si="0"/>
        <v/>
      </c>
      <c r="AY2" s="131" t="str">
        <f t="shared" si="0"/>
        <v/>
      </c>
      <c r="AZ2" s="131" t="str">
        <f t="shared" si="0"/>
        <v/>
      </c>
      <c r="BA2" s="131" t="str">
        <f t="shared" si="0"/>
        <v/>
      </c>
      <c r="BB2" s="131" t="str">
        <f t="shared" si="0"/>
        <v/>
      </c>
      <c r="BC2" s="131" t="str">
        <f t="shared" si="0"/>
        <v/>
      </c>
      <c r="BD2" s="131" t="str">
        <f t="shared" si="0"/>
        <v/>
      </c>
      <c r="BE2" s="131" t="str">
        <f t="shared" si="0"/>
        <v/>
      </c>
      <c r="BF2" s="131" t="str">
        <f t="shared" si="0"/>
        <v/>
      </c>
      <c r="BG2" s="131" t="str">
        <f t="shared" si="0"/>
        <v/>
      </c>
      <c r="BH2" s="131" t="str">
        <f t="shared" si="0"/>
        <v/>
      </c>
      <c r="BI2" s="131" t="str">
        <f t="shared" si="0"/>
        <v/>
      </c>
      <c r="BJ2" s="131" t="str">
        <f t="shared" si="0"/>
        <v/>
      </c>
      <c r="BK2" s="131" t="str">
        <f t="shared" si="0"/>
        <v/>
      </c>
      <c r="BL2" s="131" t="str">
        <f t="shared" si="0"/>
        <v/>
      </c>
      <c r="BM2" s="131" t="str">
        <f t="shared" si="0"/>
        <v/>
      </c>
      <c r="BN2" s="131" t="str">
        <f t="shared" si="0"/>
        <v/>
      </c>
      <c r="BO2" s="131" t="str">
        <f t="shared" si="0"/>
        <v/>
      </c>
      <c r="BP2" s="131" t="str">
        <f t="shared" si="0"/>
        <v/>
      </c>
      <c r="BQ2" s="131" t="str">
        <f t="shared" si="0"/>
        <v/>
      </c>
      <c r="BR2" s="131" t="str">
        <f t="shared" si="0"/>
        <v/>
      </c>
      <c r="BS2" s="131" t="str">
        <f t="shared" si="0"/>
        <v/>
      </c>
      <c r="BT2" s="131" t="str">
        <f t="shared" si="0"/>
        <v/>
      </c>
      <c r="BU2" s="131" t="str">
        <f t="shared" si="0"/>
        <v/>
      </c>
      <c r="BV2" s="131" t="str">
        <f t="shared" si="0"/>
        <v/>
      </c>
      <c r="BW2" s="131" t="str">
        <f t="shared" si="0"/>
        <v/>
      </c>
      <c r="BX2" s="131" t="str">
        <f t="shared" si="0"/>
        <v/>
      </c>
      <c r="BY2" s="131" t="str">
        <f t="shared" si="0"/>
        <v/>
      </c>
      <c r="BZ2" s="131" t="str">
        <f t="shared" si="0"/>
        <v/>
      </c>
      <c r="CA2" s="131" t="str">
        <f t="shared" si="0"/>
        <v/>
      </c>
      <c r="CB2" s="131" t="str">
        <f t="shared" si="0"/>
        <v/>
      </c>
      <c r="CC2" s="131" t="str">
        <f t="shared" si="0"/>
        <v/>
      </c>
      <c r="CD2" s="131" t="str">
        <f t="shared" si="0"/>
        <v/>
      </c>
      <c r="CE2" s="131" t="str">
        <f t="shared" si="0"/>
        <v/>
      </c>
      <c r="CF2" s="131" t="str">
        <f t="shared" si="0"/>
        <v/>
      </c>
      <c r="CG2" s="131" t="str">
        <f t="shared" si="0"/>
        <v/>
      </c>
      <c r="CH2" s="131" t="str">
        <f t="shared" si="0"/>
        <v/>
      </c>
      <c r="CI2" s="131" t="str">
        <f t="shared" si="0"/>
        <v/>
      </c>
      <c r="CJ2" s="131" t="str">
        <f t="shared" si="0"/>
        <v/>
      </c>
      <c r="CK2" s="131" t="str">
        <f t="shared" si="0"/>
        <v/>
      </c>
      <c r="CL2" s="131" t="str">
        <f t="shared" si="0"/>
        <v/>
      </c>
      <c r="CM2" s="131" t="str">
        <f t="shared" si="0"/>
        <v/>
      </c>
      <c r="CN2" s="131" t="str">
        <f t="shared" si="0"/>
        <v/>
      </c>
      <c r="CO2" s="131" t="str">
        <f t="shared" si="0"/>
        <v/>
      </c>
      <c r="CP2" s="131" t="str">
        <f t="shared" si="0"/>
        <v/>
      </c>
      <c r="CQ2" s="131" t="str">
        <f t="shared" si="0"/>
        <v/>
      </c>
      <c r="CR2" s="131" t="str">
        <f t="shared" si="0"/>
        <v/>
      </c>
      <c r="CS2" s="131" t="str">
        <f t="shared" si="0"/>
        <v/>
      </c>
      <c r="CT2" s="131" t="str">
        <f t="shared" si="0"/>
        <v/>
      </c>
      <c r="CU2" s="131" t="str">
        <f t="shared" si="0"/>
        <v/>
      </c>
      <c r="CV2" s="131" t="str">
        <f t="shared" si="0"/>
        <v/>
      </c>
      <c r="CW2" s="131" t="str">
        <f t="shared" ref="CW2:FH2" si="1">IF(CW3="","",CV2+1)</f>
        <v/>
      </c>
      <c r="CX2" s="131" t="str">
        <f t="shared" si="1"/>
        <v/>
      </c>
      <c r="CY2" s="131" t="str">
        <f t="shared" si="1"/>
        <v/>
      </c>
      <c r="CZ2" s="131" t="str">
        <f t="shared" si="1"/>
        <v/>
      </c>
      <c r="DA2" s="131" t="str">
        <f t="shared" si="1"/>
        <v/>
      </c>
      <c r="DB2" s="131" t="str">
        <f t="shared" si="1"/>
        <v/>
      </c>
      <c r="DC2" s="131" t="str">
        <f t="shared" si="1"/>
        <v/>
      </c>
      <c r="DD2" s="131" t="str">
        <f t="shared" si="1"/>
        <v/>
      </c>
      <c r="DE2" s="131" t="str">
        <f t="shared" si="1"/>
        <v/>
      </c>
      <c r="DF2" s="131" t="str">
        <f t="shared" si="1"/>
        <v/>
      </c>
      <c r="DG2" s="131" t="str">
        <f t="shared" si="1"/>
        <v/>
      </c>
      <c r="DH2" s="131" t="str">
        <f t="shared" si="1"/>
        <v/>
      </c>
      <c r="DI2" s="131" t="str">
        <f t="shared" si="1"/>
        <v/>
      </c>
      <c r="DJ2" s="131" t="str">
        <f t="shared" si="1"/>
        <v/>
      </c>
      <c r="DK2" s="131" t="str">
        <f t="shared" si="1"/>
        <v/>
      </c>
      <c r="DL2" s="131" t="str">
        <f t="shared" si="1"/>
        <v/>
      </c>
      <c r="DM2" s="131" t="str">
        <f t="shared" si="1"/>
        <v/>
      </c>
      <c r="DN2" s="131" t="str">
        <f t="shared" si="1"/>
        <v/>
      </c>
      <c r="DO2" s="131" t="str">
        <f t="shared" si="1"/>
        <v/>
      </c>
      <c r="DP2" s="131" t="str">
        <f t="shared" si="1"/>
        <v/>
      </c>
      <c r="DQ2" s="131" t="str">
        <f t="shared" si="1"/>
        <v/>
      </c>
      <c r="DR2" s="131" t="str">
        <f t="shared" si="1"/>
        <v/>
      </c>
      <c r="DS2" s="131" t="str">
        <f t="shared" si="1"/>
        <v/>
      </c>
      <c r="DT2" s="131" t="str">
        <f t="shared" si="1"/>
        <v/>
      </c>
      <c r="DU2" s="131" t="str">
        <f t="shared" si="1"/>
        <v/>
      </c>
      <c r="DV2" s="131" t="str">
        <f t="shared" si="1"/>
        <v/>
      </c>
      <c r="DW2" s="131" t="str">
        <f t="shared" si="1"/>
        <v/>
      </c>
      <c r="DX2" s="131" t="str">
        <f t="shared" si="1"/>
        <v/>
      </c>
      <c r="DY2" s="131" t="str">
        <f t="shared" si="1"/>
        <v/>
      </c>
      <c r="DZ2" s="131" t="str">
        <f t="shared" si="1"/>
        <v/>
      </c>
      <c r="EA2" s="131" t="str">
        <f t="shared" si="1"/>
        <v/>
      </c>
      <c r="EB2" s="131" t="str">
        <f t="shared" si="1"/>
        <v/>
      </c>
      <c r="EC2" s="131" t="str">
        <f t="shared" si="1"/>
        <v/>
      </c>
      <c r="ED2" s="131" t="str">
        <f t="shared" si="1"/>
        <v/>
      </c>
      <c r="EE2" s="131" t="str">
        <f t="shared" si="1"/>
        <v/>
      </c>
      <c r="EF2" s="131" t="str">
        <f t="shared" si="1"/>
        <v/>
      </c>
      <c r="EG2" s="131" t="str">
        <f t="shared" si="1"/>
        <v/>
      </c>
      <c r="EH2" s="131" t="str">
        <f t="shared" si="1"/>
        <v/>
      </c>
      <c r="EI2" s="131" t="str">
        <f t="shared" si="1"/>
        <v/>
      </c>
      <c r="EJ2" s="131" t="str">
        <f t="shared" si="1"/>
        <v/>
      </c>
      <c r="EK2" s="131" t="str">
        <f t="shared" si="1"/>
        <v/>
      </c>
      <c r="EL2" s="131" t="str">
        <f t="shared" si="1"/>
        <v/>
      </c>
      <c r="EM2" s="131" t="str">
        <f t="shared" si="1"/>
        <v/>
      </c>
      <c r="EN2" s="131" t="str">
        <f t="shared" si="1"/>
        <v/>
      </c>
      <c r="EO2" s="131" t="str">
        <f t="shared" si="1"/>
        <v/>
      </c>
      <c r="EP2" s="131" t="str">
        <f t="shared" si="1"/>
        <v/>
      </c>
      <c r="EQ2" s="131" t="str">
        <f t="shared" si="1"/>
        <v/>
      </c>
      <c r="ER2" s="131" t="str">
        <f t="shared" si="1"/>
        <v/>
      </c>
      <c r="ES2" s="131" t="str">
        <f t="shared" si="1"/>
        <v/>
      </c>
      <c r="ET2" s="131" t="str">
        <f t="shared" si="1"/>
        <v/>
      </c>
      <c r="EU2" s="131" t="str">
        <f t="shared" si="1"/>
        <v/>
      </c>
      <c r="EV2" s="131" t="str">
        <f t="shared" si="1"/>
        <v/>
      </c>
      <c r="EW2" s="131" t="str">
        <f t="shared" si="1"/>
        <v/>
      </c>
      <c r="EX2" s="131" t="str">
        <f t="shared" si="1"/>
        <v/>
      </c>
      <c r="EY2" s="131" t="str">
        <f t="shared" si="1"/>
        <v/>
      </c>
      <c r="EZ2" s="131" t="str">
        <f t="shared" si="1"/>
        <v/>
      </c>
      <c r="FA2" s="131" t="str">
        <f t="shared" si="1"/>
        <v/>
      </c>
      <c r="FB2" s="131" t="str">
        <f t="shared" si="1"/>
        <v/>
      </c>
      <c r="FC2" s="131" t="str">
        <f t="shared" si="1"/>
        <v/>
      </c>
      <c r="FD2" s="131" t="str">
        <f t="shared" si="1"/>
        <v/>
      </c>
      <c r="FE2" s="131" t="str">
        <f t="shared" si="1"/>
        <v/>
      </c>
      <c r="FF2" s="131" t="str">
        <f t="shared" si="1"/>
        <v/>
      </c>
      <c r="FG2" s="131" t="str">
        <f t="shared" si="1"/>
        <v/>
      </c>
      <c r="FH2" s="131" t="str">
        <f t="shared" si="1"/>
        <v/>
      </c>
      <c r="FI2" s="131" t="str">
        <f t="shared" ref="FI2:HT2" si="2">IF(FI3="","",FH2+1)</f>
        <v/>
      </c>
      <c r="FJ2" s="131" t="str">
        <f t="shared" si="2"/>
        <v/>
      </c>
      <c r="FK2" s="131" t="str">
        <f t="shared" si="2"/>
        <v/>
      </c>
      <c r="FL2" s="131" t="str">
        <f t="shared" si="2"/>
        <v/>
      </c>
      <c r="FM2" s="131" t="str">
        <f t="shared" si="2"/>
        <v/>
      </c>
      <c r="FN2" s="131" t="str">
        <f t="shared" si="2"/>
        <v/>
      </c>
      <c r="FO2" s="131" t="str">
        <f t="shared" si="2"/>
        <v/>
      </c>
      <c r="FP2" s="131" t="str">
        <f t="shared" si="2"/>
        <v/>
      </c>
      <c r="FQ2" s="131" t="str">
        <f t="shared" si="2"/>
        <v/>
      </c>
      <c r="FR2" s="131" t="str">
        <f t="shared" si="2"/>
        <v/>
      </c>
      <c r="FS2" s="131" t="str">
        <f t="shared" si="2"/>
        <v/>
      </c>
      <c r="FT2" s="131" t="str">
        <f t="shared" si="2"/>
        <v/>
      </c>
      <c r="FU2" s="131" t="str">
        <f t="shared" si="2"/>
        <v/>
      </c>
      <c r="FV2" s="131" t="str">
        <f t="shared" si="2"/>
        <v/>
      </c>
      <c r="FW2" s="131" t="str">
        <f t="shared" si="2"/>
        <v/>
      </c>
      <c r="FX2" s="131" t="str">
        <f t="shared" si="2"/>
        <v/>
      </c>
      <c r="FY2" s="131" t="str">
        <f t="shared" si="2"/>
        <v/>
      </c>
      <c r="FZ2" s="131" t="str">
        <f t="shared" si="2"/>
        <v/>
      </c>
      <c r="GA2" s="131" t="str">
        <f t="shared" si="2"/>
        <v/>
      </c>
      <c r="GB2" s="131" t="str">
        <f t="shared" si="2"/>
        <v/>
      </c>
      <c r="GC2" s="131" t="str">
        <f t="shared" si="2"/>
        <v/>
      </c>
      <c r="GD2" s="131" t="str">
        <f t="shared" si="2"/>
        <v/>
      </c>
      <c r="GE2" s="131" t="str">
        <f t="shared" si="2"/>
        <v/>
      </c>
      <c r="GF2" s="131" t="str">
        <f t="shared" si="2"/>
        <v/>
      </c>
      <c r="GG2" s="131" t="str">
        <f t="shared" si="2"/>
        <v/>
      </c>
      <c r="GH2" s="131" t="str">
        <f t="shared" si="2"/>
        <v/>
      </c>
      <c r="GI2" s="131" t="str">
        <f t="shared" si="2"/>
        <v/>
      </c>
      <c r="GJ2" s="131" t="str">
        <f t="shared" si="2"/>
        <v/>
      </c>
      <c r="GK2" s="131" t="str">
        <f t="shared" si="2"/>
        <v/>
      </c>
      <c r="GL2" s="131" t="str">
        <f t="shared" si="2"/>
        <v/>
      </c>
      <c r="GM2" s="131" t="str">
        <f t="shared" si="2"/>
        <v/>
      </c>
      <c r="GN2" s="131" t="str">
        <f t="shared" si="2"/>
        <v/>
      </c>
      <c r="GO2" s="131" t="str">
        <f t="shared" si="2"/>
        <v/>
      </c>
      <c r="GP2" s="131" t="str">
        <f t="shared" si="2"/>
        <v/>
      </c>
      <c r="GQ2" s="131" t="str">
        <f t="shared" si="2"/>
        <v/>
      </c>
      <c r="GR2" s="131" t="str">
        <f t="shared" si="2"/>
        <v/>
      </c>
      <c r="GS2" s="131" t="str">
        <f t="shared" si="2"/>
        <v/>
      </c>
      <c r="GT2" s="131" t="str">
        <f t="shared" si="2"/>
        <v/>
      </c>
      <c r="GU2" s="131" t="str">
        <f t="shared" si="2"/>
        <v/>
      </c>
      <c r="GV2" s="131" t="str">
        <f t="shared" si="2"/>
        <v/>
      </c>
      <c r="GW2" s="131" t="str">
        <f t="shared" si="2"/>
        <v/>
      </c>
      <c r="GX2" s="131" t="str">
        <f t="shared" si="2"/>
        <v/>
      </c>
      <c r="GY2" s="131" t="str">
        <f t="shared" si="2"/>
        <v/>
      </c>
      <c r="GZ2" s="131" t="str">
        <f t="shared" si="2"/>
        <v/>
      </c>
      <c r="HA2" s="131" t="str">
        <f t="shared" si="2"/>
        <v/>
      </c>
      <c r="HB2" s="131" t="str">
        <f t="shared" si="2"/>
        <v/>
      </c>
      <c r="HC2" s="131" t="str">
        <f t="shared" si="2"/>
        <v/>
      </c>
      <c r="HD2" s="131" t="str">
        <f t="shared" si="2"/>
        <v/>
      </c>
      <c r="HE2" s="131" t="str">
        <f t="shared" si="2"/>
        <v/>
      </c>
      <c r="HF2" s="131" t="str">
        <f t="shared" si="2"/>
        <v/>
      </c>
      <c r="HG2" s="131" t="str">
        <f t="shared" si="2"/>
        <v/>
      </c>
      <c r="HH2" s="131" t="str">
        <f t="shared" si="2"/>
        <v/>
      </c>
      <c r="HI2" s="131" t="str">
        <f t="shared" si="2"/>
        <v/>
      </c>
      <c r="HJ2" s="131" t="str">
        <f t="shared" si="2"/>
        <v/>
      </c>
      <c r="HK2" s="131" t="str">
        <f t="shared" si="2"/>
        <v/>
      </c>
      <c r="HL2" s="131" t="str">
        <f t="shared" si="2"/>
        <v/>
      </c>
      <c r="HM2" s="131" t="str">
        <f t="shared" si="2"/>
        <v/>
      </c>
      <c r="HN2" s="131" t="str">
        <f t="shared" si="2"/>
        <v/>
      </c>
      <c r="HO2" s="131" t="str">
        <f t="shared" si="2"/>
        <v/>
      </c>
      <c r="HP2" s="131" t="str">
        <f t="shared" si="2"/>
        <v/>
      </c>
      <c r="HQ2" s="131" t="str">
        <f t="shared" si="2"/>
        <v/>
      </c>
      <c r="HR2" s="131" t="str">
        <f t="shared" si="2"/>
        <v/>
      </c>
      <c r="HS2" s="131" t="str">
        <f t="shared" si="2"/>
        <v/>
      </c>
      <c r="HT2" s="131" t="str">
        <f t="shared" si="2"/>
        <v/>
      </c>
      <c r="HU2" s="131" t="str">
        <f t="shared" ref="HU2:IK2" si="3">IF(HU3="","",HT2+1)</f>
        <v/>
      </c>
      <c r="HV2" s="131" t="str">
        <f t="shared" si="3"/>
        <v/>
      </c>
      <c r="HW2" s="131" t="str">
        <f t="shared" si="3"/>
        <v/>
      </c>
      <c r="HX2" s="131" t="str">
        <f t="shared" si="3"/>
        <v/>
      </c>
      <c r="HY2" s="131" t="str">
        <f t="shared" si="3"/>
        <v/>
      </c>
      <c r="HZ2" s="131" t="str">
        <f t="shared" si="3"/>
        <v/>
      </c>
      <c r="IA2" s="131" t="str">
        <f t="shared" si="3"/>
        <v/>
      </c>
      <c r="IB2" s="131" t="str">
        <f t="shared" si="3"/>
        <v/>
      </c>
      <c r="IC2" s="131" t="str">
        <f t="shared" si="3"/>
        <v/>
      </c>
      <c r="ID2" s="131" t="str">
        <f t="shared" si="3"/>
        <v/>
      </c>
      <c r="IE2" s="131" t="str">
        <f t="shared" si="3"/>
        <v/>
      </c>
      <c r="IF2" s="131" t="str">
        <f t="shared" si="3"/>
        <v/>
      </c>
      <c r="IG2" s="131" t="str">
        <f t="shared" si="3"/>
        <v/>
      </c>
      <c r="IH2" s="131" t="str">
        <f t="shared" si="3"/>
        <v/>
      </c>
      <c r="II2" s="131" t="str">
        <f t="shared" si="3"/>
        <v/>
      </c>
      <c r="IJ2" s="131" t="str">
        <f t="shared" si="3"/>
        <v/>
      </c>
      <c r="IK2" s="131" t="str">
        <f t="shared" si="3"/>
        <v/>
      </c>
    </row>
    <row r="3" spans="1:245" s="137" customFormat="1" x14ac:dyDescent="0.2">
      <c r="A3" s="133" t="s">
        <v>123</v>
      </c>
      <c r="B3" s="134" t="s">
        <v>152</v>
      </c>
      <c r="C3" s="134" t="s">
        <v>154</v>
      </c>
      <c r="D3" s="135" t="s">
        <v>154</v>
      </c>
      <c r="E3" s="135" t="s">
        <v>154</v>
      </c>
      <c r="F3" s="136" t="s">
        <v>151</v>
      </c>
      <c r="G3" s="134"/>
      <c r="H3" s="134"/>
      <c r="I3" s="134"/>
      <c r="J3" s="134"/>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row>
    <row r="4" spans="1:245" s="137" customFormat="1" ht="51" x14ac:dyDescent="0.2">
      <c r="A4" s="133" t="s">
        <v>124</v>
      </c>
      <c r="B4" s="134" t="s">
        <v>411</v>
      </c>
      <c r="C4" s="134" t="s">
        <v>418</v>
      </c>
      <c r="D4" s="134" t="s">
        <v>419</v>
      </c>
      <c r="E4" s="134" t="s">
        <v>420</v>
      </c>
      <c r="F4" s="136" t="s">
        <v>421</v>
      </c>
      <c r="G4" s="134"/>
      <c r="H4" s="134"/>
      <c r="I4" s="134"/>
      <c r="J4" s="134"/>
      <c r="K4" s="135"/>
      <c r="L4" s="134"/>
      <c r="M4" s="134"/>
      <c r="N4" s="134"/>
      <c r="O4" s="135"/>
      <c r="P4" s="135"/>
      <c r="Q4" s="134"/>
      <c r="R4" s="134"/>
      <c r="S4" s="134"/>
      <c r="T4" s="134"/>
      <c r="U4" s="134"/>
      <c r="V4" s="134"/>
      <c r="W4" s="134"/>
      <c r="X4" s="139"/>
      <c r="Y4" s="134"/>
      <c r="Z4" s="135"/>
      <c r="AA4" s="134"/>
      <c r="AB4" s="134"/>
      <c r="AC4" s="135"/>
      <c r="AD4" s="135"/>
      <c r="AE4" s="135"/>
      <c r="AF4" s="135"/>
      <c r="AG4" s="135"/>
      <c r="AH4" s="135"/>
      <c r="AI4" s="135"/>
      <c r="AQ4" s="140"/>
      <c r="AR4" s="140"/>
      <c r="AS4" s="140"/>
      <c r="AT4" s="140"/>
      <c r="AU4" s="140"/>
      <c r="AV4" s="140"/>
      <c r="AW4" s="140"/>
      <c r="GA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row>
    <row r="5" spans="1:245" s="145" customFormat="1" x14ac:dyDescent="0.2">
      <c r="A5" s="141" t="s">
        <v>125</v>
      </c>
      <c r="B5" s="142" t="s">
        <v>412</v>
      </c>
      <c r="C5" s="142" t="s">
        <v>422</v>
      </c>
      <c r="D5" s="142" t="s">
        <v>423</v>
      </c>
      <c r="E5" s="143" t="s">
        <v>423</v>
      </c>
      <c r="F5" s="144" t="s">
        <v>424</v>
      </c>
      <c r="G5" s="142"/>
      <c r="H5" s="142"/>
      <c r="I5" s="142"/>
      <c r="J5" s="142"/>
      <c r="K5" s="142"/>
      <c r="L5" s="143"/>
      <c r="M5" s="142"/>
      <c r="N5" s="143"/>
      <c r="O5" s="143"/>
      <c r="P5" s="143"/>
      <c r="Q5" s="142"/>
      <c r="R5" s="143"/>
      <c r="S5" s="142"/>
      <c r="T5" s="143"/>
      <c r="U5" s="142"/>
      <c r="V5" s="143"/>
      <c r="W5" s="142"/>
      <c r="X5" s="143"/>
      <c r="Y5" s="142"/>
      <c r="Z5" s="142"/>
      <c r="AA5" s="143"/>
      <c r="AB5" s="143"/>
      <c r="AC5" s="143"/>
      <c r="AD5" s="143"/>
      <c r="AE5" s="143"/>
      <c r="AF5" s="143"/>
      <c r="AG5" s="143"/>
      <c r="AH5" s="143"/>
      <c r="AI5" s="143"/>
      <c r="DO5" s="146"/>
      <c r="GC5" s="147"/>
      <c r="GD5" s="147"/>
      <c r="GE5" s="147"/>
      <c r="GF5" s="147"/>
      <c r="GG5" s="147"/>
      <c r="GH5" s="147"/>
      <c r="GI5" s="147"/>
      <c r="GJ5" s="147"/>
      <c r="GK5" s="147"/>
      <c r="GL5" s="147"/>
      <c r="GM5" s="147"/>
      <c r="GN5" s="147"/>
      <c r="GO5" s="147"/>
      <c r="GP5" s="147"/>
      <c r="GQ5" s="147"/>
      <c r="GR5" s="147"/>
      <c r="GS5" s="147"/>
      <c r="GT5" s="147"/>
      <c r="GU5" s="147"/>
      <c r="GV5" s="147"/>
      <c r="GW5" s="148"/>
      <c r="GX5" s="147"/>
      <c r="GY5" s="147"/>
      <c r="GZ5" s="147"/>
      <c r="HA5" s="147"/>
      <c r="HB5" s="147"/>
    </row>
    <row r="6" spans="1:245" s="145" customFormat="1" x14ac:dyDescent="0.2">
      <c r="A6" s="141" t="s">
        <v>126</v>
      </c>
      <c r="B6" s="142"/>
      <c r="C6" s="142"/>
      <c r="D6" s="143"/>
      <c r="E6" s="143"/>
      <c r="F6" s="144"/>
      <c r="G6" s="142"/>
      <c r="H6" s="142"/>
      <c r="I6" s="142"/>
      <c r="J6" s="142"/>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row>
    <row r="7" spans="1:245" s="152" customFormat="1" x14ac:dyDescent="0.2">
      <c r="A7" s="133" t="s">
        <v>127</v>
      </c>
      <c r="B7" s="149" t="s">
        <v>413</v>
      </c>
      <c r="C7" s="149" t="s">
        <v>425</v>
      </c>
      <c r="D7" s="149" t="s">
        <v>426</v>
      </c>
      <c r="E7" s="150" t="s">
        <v>427</v>
      </c>
      <c r="F7" s="151" t="s">
        <v>428</v>
      </c>
      <c r="G7" s="149"/>
      <c r="H7" s="149"/>
      <c r="I7" s="149"/>
      <c r="J7" s="149"/>
      <c r="K7" s="150"/>
      <c r="L7" s="150"/>
      <c r="M7" s="149"/>
      <c r="N7" s="150"/>
      <c r="O7" s="150"/>
      <c r="P7" s="150"/>
      <c r="Q7" s="149"/>
      <c r="R7" s="150"/>
      <c r="S7" s="149"/>
      <c r="T7" s="150"/>
      <c r="U7" s="150"/>
      <c r="V7" s="150"/>
      <c r="W7" s="150"/>
      <c r="X7" s="150"/>
      <c r="Y7" s="150"/>
      <c r="Z7" s="150"/>
      <c r="AA7" s="150"/>
      <c r="AB7" s="150"/>
      <c r="AC7" s="150"/>
      <c r="AD7" s="150"/>
      <c r="AE7" s="150"/>
      <c r="AF7" s="150"/>
      <c r="AG7" s="150"/>
      <c r="AH7" s="150"/>
      <c r="AI7" s="150"/>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row>
    <row r="8" spans="1:245" s="152" customFormat="1" x14ac:dyDescent="0.2">
      <c r="A8" s="133" t="s">
        <v>128</v>
      </c>
      <c r="B8" s="149"/>
      <c r="C8" s="149" t="s">
        <v>429</v>
      </c>
      <c r="D8" s="150"/>
      <c r="E8" s="150"/>
      <c r="F8" s="151"/>
      <c r="G8" s="149"/>
      <c r="H8" s="149"/>
      <c r="I8" s="149"/>
      <c r="J8" s="149"/>
      <c r="K8" s="150"/>
      <c r="L8" s="150"/>
      <c r="M8" s="150"/>
      <c r="N8" s="149"/>
      <c r="O8" s="150"/>
      <c r="P8" s="150"/>
      <c r="Q8" s="150"/>
      <c r="R8" s="150"/>
      <c r="S8" s="149"/>
      <c r="T8" s="150"/>
      <c r="U8" s="150"/>
      <c r="V8" s="150"/>
      <c r="W8" s="150"/>
      <c r="X8" s="150"/>
      <c r="Y8" s="150"/>
      <c r="Z8" s="150"/>
      <c r="AA8" s="150"/>
      <c r="AB8" s="150"/>
      <c r="AC8" s="150"/>
      <c r="AD8" s="150"/>
      <c r="AE8" s="150"/>
      <c r="AF8" s="150"/>
      <c r="AG8" s="150"/>
      <c r="AH8" s="150"/>
      <c r="AI8" s="150"/>
      <c r="GC8" s="153"/>
      <c r="GD8" s="153"/>
      <c r="GE8" s="153"/>
      <c r="GF8" s="153"/>
      <c r="GG8" s="153"/>
      <c r="GH8" s="153"/>
      <c r="GI8" s="153"/>
      <c r="GJ8" s="153"/>
      <c r="GK8" s="153"/>
      <c r="GL8" s="153"/>
      <c r="GM8" s="153"/>
      <c r="GN8" s="153"/>
      <c r="GO8" s="153"/>
      <c r="GP8" s="153"/>
      <c r="GQ8" s="153"/>
      <c r="GR8" s="153"/>
      <c r="GS8" s="153"/>
      <c r="GT8" s="153"/>
      <c r="GU8" s="153"/>
      <c r="GV8" s="153"/>
      <c r="GW8" s="153"/>
      <c r="GX8" s="153"/>
      <c r="GY8" s="153"/>
      <c r="GZ8" s="153"/>
      <c r="HA8" s="153"/>
      <c r="HB8" s="153"/>
    </row>
    <row r="9" spans="1:245" s="145" customFormat="1" x14ac:dyDescent="0.2">
      <c r="A9" s="141" t="s">
        <v>129</v>
      </c>
      <c r="B9" s="142"/>
      <c r="C9" s="154"/>
      <c r="D9" s="154"/>
      <c r="E9" s="143"/>
      <c r="F9" s="144"/>
      <c r="G9" s="142"/>
      <c r="H9" s="142"/>
      <c r="I9" s="142"/>
      <c r="J9" s="142"/>
      <c r="K9" s="143"/>
      <c r="L9" s="142"/>
      <c r="M9" s="142"/>
      <c r="N9" s="143"/>
      <c r="O9" s="143"/>
      <c r="P9" s="143"/>
      <c r="Q9" s="154"/>
      <c r="R9" s="143"/>
      <c r="S9" s="142"/>
      <c r="T9" s="142"/>
      <c r="U9" s="142"/>
      <c r="V9" s="143"/>
      <c r="W9" s="143"/>
      <c r="X9" s="143"/>
      <c r="Y9" s="143"/>
      <c r="Z9" s="143"/>
      <c r="AA9" s="143"/>
      <c r="AB9" s="143"/>
      <c r="AC9" s="143"/>
      <c r="AD9" s="143"/>
      <c r="AE9" s="143"/>
      <c r="AF9" s="143"/>
      <c r="AG9" s="143"/>
      <c r="AH9" s="143"/>
      <c r="AI9" s="143"/>
      <c r="AY9" s="146"/>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row>
    <row r="10" spans="1:245" s="145" customFormat="1" ht="25.5" x14ac:dyDescent="0.2">
      <c r="A10" s="141" t="s">
        <v>130</v>
      </c>
      <c r="B10" s="142" t="s">
        <v>414</v>
      </c>
      <c r="C10" s="142" t="s">
        <v>430</v>
      </c>
      <c r="D10" s="142" t="s">
        <v>423</v>
      </c>
      <c r="E10" s="143" t="s">
        <v>423</v>
      </c>
      <c r="F10" s="144" t="s">
        <v>431</v>
      </c>
      <c r="G10" s="142"/>
      <c r="H10" s="142"/>
      <c r="I10" s="142"/>
      <c r="J10" s="142"/>
      <c r="K10" s="143"/>
      <c r="L10" s="143"/>
      <c r="M10" s="143"/>
      <c r="N10" s="143"/>
      <c r="O10" s="143"/>
      <c r="P10" s="143"/>
      <c r="Q10" s="142"/>
      <c r="R10" s="143"/>
      <c r="S10" s="143"/>
      <c r="T10" s="143"/>
      <c r="U10" s="143"/>
      <c r="V10" s="143"/>
      <c r="W10" s="143"/>
      <c r="X10" s="143"/>
      <c r="Y10" s="143"/>
      <c r="Z10" s="143"/>
      <c r="AA10" s="143"/>
      <c r="AB10" s="143"/>
      <c r="AC10" s="143"/>
      <c r="AD10" s="143"/>
      <c r="AE10" s="143"/>
      <c r="AF10" s="143"/>
      <c r="AG10" s="143"/>
      <c r="AH10" s="143"/>
      <c r="AI10" s="143"/>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row>
    <row r="11" spans="1:245" s="152" customFormat="1" x14ac:dyDescent="0.2">
      <c r="A11" s="133" t="s">
        <v>131</v>
      </c>
      <c r="B11" s="149"/>
      <c r="C11" s="149"/>
      <c r="D11" s="150" t="s">
        <v>432</v>
      </c>
      <c r="E11" s="150" t="s">
        <v>433</v>
      </c>
      <c r="F11" s="151"/>
      <c r="G11" s="149"/>
      <c r="H11" s="149"/>
      <c r="I11" s="149"/>
      <c r="J11" s="149"/>
      <c r="K11" s="150"/>
      <c r="L11" s="150"/>
      <c r="M11" s="150"/>
      <c r="N11" s="150"/>
      <c r="O11" s="150"/>
      <c r="P11" s="150"/>
      <c r="Q11" s="150"/>
      <c r="R11" s="150"/>
      <c r="S11" s="149"/>
      <c r="T11" s="150"/>
      <c r="U11" s="150"/>
      <c r="V11" s="150"/>
      <c r="W11" s="150"/>
      <c r="X11" s="149"/>
      <c r="Y11" s="150"/>
      <c r="Z11" s="150"/>
      <c r="AA11" s="150"/>
      <c r="AB11" s="150"/>
      <c r="AC11" s="150"/>
      <c r="AD11" s="150"/>
      <c r="AE11" s="150"/>
      <c r="AF11" s="150"/>
      <c r="AG11" s="150"/>
      <c r="AH11" s="150"/>
      <c r="AI11" s="150"/>
      <c r="GC11" s="153"/>
      <c r="GD11" s="153"/>
      <c r="GE11" s="153"/>
      <c r="GF11" s="153"/>
      <c r="GG11" s="153"/>
      <c r="GH11" s="153"/>
      <c r="GI11" s="153"/>
      <c r="GJ11" s="153"/>
      <c r="GK11" s="153"/>
      <c r="GL11" s="153"/>
      <c r="GM11" s="153"/>
      <c r="GN11" s="153"/>
      <c r="GO11" s="153"/>
      <c r="GP11" s="153"/>
      <c r="GQ11" s="153"/>
      <c r="GR11" s="153"/>
      <c r="GS11" s="153"/>
      <c r="GT11" s="153"/>
      <c r="GU11" s="153"/>
      <c r="GV11" s="153"/>
      <c r="GW11" s="153"/>
      <c r="GX11" s="153"/>
      <c r="GY11" s="153"/>
      <c r="GZ11" s="153"/>
      <c r="HA11" s="153"/>
      <c r="HB11" s="153"/>
    </row>
    <row r="12" spans="1:245" s="152" customFormat="1" ht="25.5" x14ac:dyDescent="0.2">
      <c r="A12" s="133" t="s">
        <v>132</v>
      </c>
      <c r="B12" s="149"/>
      <c r="C12" s="149"/>
      <c r="D12" s="150" t="s">
        <v>434</v>
      </c>
      <c r="E12" s="150" t="s">
        <v>435</v>
      </c>
      <c r="F12" s="151"/>
      <c r="G12" s="149"/>
      <c r="H12" s="149"/>
      <c r="I12" s="149"/>
      <c r="J12" s="149"/>
      <c r="K12" s="150"/>
      <c r="L12" s="150"/>
      <c r="M12" s="150"/>
      <c r="N12" s="150"/>
      <c r="O12" s="150"/>
      <c r="P12" s="150"/>
      <c r="Q12" s="150"/>
      <c r="R12" s="150"/>
      <c r="S12" s="149"/>
      <c r="T12" s="150"/>
      <c r="U12" s="150"/>
      <c r="V12" s="150"/>
      <c r="W12" s="150"/>
      <c r="X12" s="149"/>
      <c r="Y12" s="150"/>
      <c r="Z12" s="150"/>
      <c r="AA12" s="150"/>
      <c r="AB12" s="150"/>
      <c r="AC12" s="150"/>
      <c r="AD12" s="150"/>
      <c r="AE12" s="150"/>
      <c r="AF12" s="150"/>
      <c r="AG12" s="150"/>
      <c r="AH12" s="150"/>
      <c r="AI12" s="150"/>
      <c r="GC12" s="153"/>
      <c r="GD12" s="153"/>
      <c r="GE12" s="153"/>
      <c r="GF12" s="153"/>
      <c r="GG12" s="153"/>
      <c r="GH12" s="153"/>
      <c r="GI12" s="153"/>
      <c r="GJ12" s="153"/>
      <c r="GK12" s="153"/>
      <c r="GL12" s="153"/>
      <c r="GM12" s="153"/>
      <c r="GN12" s="153"/>
      <c r="GO12" s="153"/>
      <c r="GP12" s="153"/>
      <c r="GQ12" s="153"/>
      <c r="GR12" s="153"/>
      <c r="GS12" s="153"/>
      <c r="GT12" s="153"/>
      <c r="GU12" s="153"/>
      <c r="GV12" s="153"/>
      <c r="GW12" s="153"/>
      <c r="GX12" s="153"/>
      <c r="GY12" s="153"/>
      <c r="GZ12" s="153"/>
      <c r="HA12" s="153"/>
      <c r="HB12" s="153"/>
    </row>
    <row r="13" spans="1:245" s="145" customFormat="1" x14ac:dyDescent="0.2">
      <c r="A13" s="141" t="s">
        <v>133</v>
      </c>
      <c r="B13" s="142"/>
      <c r="C13" s="142"/>
      <c r="D13" s="143"/>
      <c r="E13" s="143"/>
      <c r="F13" s="144"/>
      <c r="G13" s="142"/>
      <c r="H13" s="142"/>
      <c r="I13" s="142"/>
      <c r="J13" s="142"/>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GC13" s="147"/>
      <c r="GD13" s="147"/>
      <c r="GE13" s="147"/>
      <c r="GF13" s="147"/>
      <c r="GG13" s="147"/>
      <c r="GH13" s="147"/>
      <c r="GI13" s="147"/>
      <c r="GJ13" s="147"/>
      <c r="GK13" s="147"/>
      <c r="GL13" s="147"/>
      <c r="GM13" s="147"/>
      <c r="GN13" s="147"/>
      <c r="GO13" s="147"/>
      <c r="GP13" s="147"/>
      <c r="GQ13" s="147"/>
      <c r="GR13" s="147"/>
      <c r="GS13" s="147"/>
      <c r="GT13" s="147"/>
      <c r="GU13" s="147"/>
      <c r="GV13" s="147"/>
      <c r="GW13" s="147"/>
      <c r="GX13" s="147"/>
      <c r="GY13" s="147"/>
      <c r="GZ13" s="147"/>
      <c r="HA13" s="147"/>
      <c r="HB13" s="147"/>
    </row>
    <row r="14" spans="1:245" s="145" customFormat="1" x14ac:dyDescent="0.2">
      <c r="A14" s="141" t="s">
        <v>134</v>
      </c>
      <c r="B14" s="142"/>
      <c r="C14" s="142"/>
      <c r="D14" s="143"/>
      <c r="E14" s="143"/>
      <c r="F14" s="144"/>
      <c r="G14" s="142"/>
      <c r="H14" s="142"/>
      <c r="I14" s="142"/>
      <c r="J14" s="142"/>
      <c r="K14" s="143"/>
      <c r="L14" s="143"/>
      <c r="M14" s="143"/>
      <c r="N14" s="142"/>
      <c r="O14" s="143"/>
      <c r="P14" s="143"/>
      <c r="Q14" s="143"/>
      <c r="R14" s="143"/>
      <c r="S14" s="143"/>
      <c r="T14" s="143"/>
      <c r="U14" s="143"/>
      <c r="V14" s="143"/>
      <c r="W14" s="143"/>
      <c r="X14" s="143"/>
      <c r="Y14" s="143"/>
      <c r="Z14" s="143"/>
      <c r="AA14" s="143"/>
      <c r="AB14" s="143"/>
      <c r="AC14" s="143"/>
      <c r="AD14" s="143"/>
      <c r="AE14" s="143"/>
      <c r="AF14" s="143"/>
      <c r="AG14" s="143"/>
      <c r="AH14" s="143"/>
      <c r="AI14" s="143"/>
      <c r="GC14" s="147"/>
      <c r="GD14" s="147"/>
      <c r="GE14" s="147"/>
      <c r="GF14" s="147"/>
      <c r="GG14" s="147"/>
      <c r="GH14" s="147"/>
      <c r="GI14" s="147"/>
      <c r="GJ14" s="147"/>
      <c r="GK14" s="147"/>
      <c r="GL14" s="147"/>
      <c r="GM14" s="147"/>
      <c r="GN14" s="147"/>
      <c r="GO14" s="147"/>
      <c r="GP14" s="147"/>
      <c r="GQ14" s="147"/>
      <c r="GR14" s="147"/>
      <c r="GS14" s="147"/>
      <c r="GT14" s="147"/>
      <c r="GU14" s="147"/>
      <c r="GV14" s="147"/>
      <c r="GW14" s="147"/>
      <c r="GX14" s="147"/>
      <c r="GY14" s="147"/>
      <c r="GZ14" s="147"/>
      <c r="HA14" s="147"/>
      <c r="HB14" s="147"/>
    </row>
    <row r="15" spans="1:245" s="137" customFormat="1" x14ac:dyDescent="0.2">
      <c r="A15" s="133" t="s">
        <v>135</v>
      </c>
      <c r="B15" s="134"/>
      <c r="C15" s="134"/>
      <c r="D15" s="135"/>
      <c r="E15" s="135"/>
      <c r="F15" s="136"/>
      <c r="G15" s="134"/>
      <c r="H15" s="134"/>
      <c r="I15" s="134"/>
      <c r="J15" s="134"/>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c r="HB15" s="138"/>
    </row>
    <row r="16" spans="1:245" s="152" customFormat="1" x14ac:dyDescent="0.2">
      <c r="A16" s="133" t="s">
        <v>136</v>
      </c>
      <c r="B16" s="149"/>
      <c r="C16" s="149"/>
      <c r="D16" s="150"/>
      <c r="E16" s="150"/>
      <c r="F16" s="151"/>
      <c r="G16" s="149"/>
      <c r="H16" s="149"/>
      <c r="I16" s="149"/>
      <c r="J16" s="149"/>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CC16" s="137"/>
      <c r="GC16" s="153"/>
      <c r="GD16" s="153"/>
      <c r="GE16" s="153"/>
      <c r="GF16" s="153"/>
      <c r="GG16" s="153"/>
      <c r="GH16" s="153"/>
      <c r="GI16" s="153"/>
      <c r="GJ16" s="153"/>
      <c r="GK16" s="153"/>
      <c r="GL16" s="153"/>
      <c r="GM16" s="153"/>
      <c r="GN16" s="153"/>
      <c r="GO16" s="153"/>
      <c r="GP16" s="153"/>
      <c r="GQ16" s="153"/>
      <c r="GR16" s="153"/>
      <c r="GS16" s="153"/>
      <c r="GT16" s="153"/>
      <c r="GU16" s="153"/>
      <c r="GV16" s="153"/>
      <c r="GW16" s="153"/>
      <c r="GX16" s="153"/>
      <c r="GY16" s="153"/>
      <c r="GZ16" s="153"/>
      <c r="HA16" s="153"/>
      <c r="HB16" s="153"/>
    </row>
    <row r="17" spans="1:210" s="158" customFormat="1" x14ac:dyDescent="0.2">
      <c r="A17" s="141" t="s">
        <v>137</v>
      </c>
      <c r="B17" s="155"/>
      <c r="C17" s="155"/>
      <c r="D17" s="156"/>
      <c r="E17" s="156"/>
      <c r="F17" s="157"/>
      <c r="G17" s="155"/>
      <c r="H17" s="155"/>
      <c r="I17" s="155"/>
      <c r="J17" s="155"/>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GC17" s="159"/>
      <c r="GD17" s="159"/>
      <c r="GE17" s="159"/>
      <c r="GF17" s="159"/>
      <c r="GG17" s="159"/>
      <c r="GH17" s="159"/>
      <c r="GI17" s="159"/>
      <c r="GJ17" s="159"/>
      <c r="GK17" s="159"/>
      <c r="GL17" s="159"/>
      <c r="GM17" s="159"/>
      <c r="GN17" s="159"/>
      <c r="GO17" s="159"/>
      <c r="GP17" s="159"/>
      <c r="GQ17" s="159"/>
      <c r="GR17" s="159"/>
      <c r="GS17" s="159"/>
      <c r="GT17" s="159"/>
      <c r="GU17" s="159"/>
      <c r="GV17" s="159"/>
      <c r="GW17" s="159"/>
      <c r="GX17" s="159"/>
      <c r="GY17" s="159"/>
      <c r="GZ17" s="159"/>
      <c r="HA17" s="159"/>
      <c r="HB17" s="159"/>
    </row>
    <row r="18" spans="1:210" s="158" customFormat="1" x14ac:dyDescent="0.2">
      <c r="A18" s="141" t="s">
        <v>138</v>
      </c>
      <c r="B18" s="155"/>
      <c r="C18" s="155"/>
      <c r="D18" s="156"/>
      <c r="E18" s="156"/>
      <c r="F18" s="157"/>
      <c r="G18" s="155"/>
      <c r="H18" s="155"/>
      <c r="I18" s="155"/>
      <c r="J18" s="155"/>
      <c r="K18" s="156"/>
      <c r="L18" s="156"/>
      <c r="M18" s="156"/>
      <c r="N18" s="156"/>
      <c r="O18" s="156"/>
      <c r="P18" s="156"/>
      <c r="Q18" s="156"/>
      <c r="R18" s="156"/>
      <c r="S18" s="156"/>
      <c r="T18" s="156"/>
      <c r="U18" s="156"/>
      <c r="V18" s="156"/>
      <c r="W18" s="156"/>
      <c r="X18" s="160"/>
      <c r="Y18" s="156"/>
      <c r="Z18" s="156"/>
      <c r="AA18" s="156"/>
      <c r="AB18" s="156"/>
      <c r="AC18" s="156"/>
      <c r="AD18" s="156"/>
      <c r="AE18" s="156"/>
      <c r="AF18" s="156"/>
      <c r="AG18" s="156"/>
      <c r="AH18" s="156"/>
      <c r="AI18" s="156"/>
      <c r="GC18" s="159"/>
      <c r="GD18" s="159"/>
      <c r="GE18" s="159"/>
      <c r="GF18" s="159"/>
      <c r="GG18" s="159"/>
      <c r="GH18" s="159"/>
      <c r="GI18" s="159"/>
      <c r="GJ18" s="159"/>
      <c r="GK18" s="159"/>
      <c r="GL18" s="159"/>
      <c r="GM18" s="159"/>
      <c r="GN18" s="159"/>
      <c r="GO18" s="159"/>
      <c r="GP18" s="159"/>
      <c r="GQ18" s="159"/>
      <c r="GR18" s="159"/>
      <c r="GS18" s="159"/>
      <c r="GT18" s="159"/>
      <c r="GU18" s="159"/>
      <c r="GV18" s="159"/>
      <c r="GW18" s="159"/>
      <c r="GX18" s="159"/>
      <c r="GY18" s="159"/>
      <c r="GZ18" s="159"/>
      <c r="HA18" s="159"/>
      <c r="HB18" s="159"/>
    </row>
    <row r="19" spans="1:210" s="137" customFormat="1" x14ac:dyDescent="0.2">
      <c r="A19" s="133" t="s">
        <v>139</v>
      </c>
      <c r="B19" s="134"/>
      <c r="C19" s="134"/>
      <c r="D19" s="135"/>
      <c r="E19" s="135"/>
      <c r="F19" s="136"/>
      <c r="G19" s="134"/>
      <c r="H19" s="134"/>
      <c r="I19" s="134"/>
      <c r="J19" s="134"/>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row>
    <row r="20" spans="1:210" s="165" customFormat="1" x14ac:dyDescent="0.25">
      <c r="A20" s="161" t="s">
        <v>140</v>
      </c>
      <c r="B20" s="162"/>
      <c r="C20" s="162" t="s">
        <v>141</v>
      </c>
      <c r="D20" s="163"/>
      <c r="E20" s="162"/>
      <c r="F20" s="276" t="s">
        <v>250</v>
      </c>
      <c r="G20" s="162"/>
      <c r="H20" s="162"/>
      <c r="I20" s="162"/>
      <c r="J20" s="162"/>
      <c r="K20" s="163"/>
      <c r="L20" s="163"/>
      <c r="M20" s="164"/>
      <c r="N20" s="163"/>
      <c r="P20" s="166"/>
      <c r="Q20" s="163"/>
      <c r="R20" s="163"/>
      <c r="T20" s="163"/>
      <c r="U20" s="163"/>
      <c r="V20" s="163"/>
      <c r="W20" s="163"/>
      <c r="X20" s="163"/>
      <c r="Y20" s="163"/>
      <c r="Z20" s="163"/>
      <c r="AA20" s="166"/>
      <c r="AB20" s="166"/>
      <c r="AC20" s="166"/>
      <c r="AD20" s="166"/>
      <c r="AE20" s="166"/>
      <c r="AF20" s="166"/>
      <c r="AG20" s="166"/>
      <c r="AH20" s="166"/>
      <c r="AI20" s="166"/>
      <c r="AJ20" s="166"/>
      <c r="AK20" s="166"/>
      <c r="AL20" s="166"/>
      <c r="AM20" s="166"/>
      <c r="AN20" s="166"/>
      <c r="AO20" s="166"/>
      <c r="AP20" s="166"/>
      <c r="AQ20" s="166"/>
      <c r="AR20" s="166"/>
      <c r="AS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X20" s="166"/>
      <c r="BY20" s="166"/>
      <c r="BZ20" s="166"/>
      <c r="CA20" s="166"/>
      <c r="CB20" s="166"/>
      <c r="CC20" s="166"/>
      <c r="CD20" s="166"/>
      <c r="CE20" s="166"/>
      <c r="CF20" s="166"/>
      <c r="CG20" s="166"/>
      <c r="CH20" s="166"/>
      <c r="CI20" s="166"/>
      <c r="CK20" s="166"/>
      <c r="CL20" s="166"/>
      <c r="CN20" s="166"/>
      <c r="CO20" s="166"/>
      <c r="CP20" s="166"/>
      <c r="CQ20" s="166"/>
      <c r="CR20" s="166"/>
      <c r="CS20" s="166"/>
      <c r="CT20" s="166"/>
      <c r="CU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GC20" s="164"/>
      <c r="GE20" s="164"/>
      <c r="GI20" s="164"/>
      <c r="GJ20" s="164"/>
      <c r="GK20" s="164"/>
      <c r="GM20" s="164"/>
      <c r="GN20" s="164"/>
      <c r="GO20" s="164"/>
      <c r="GP20" s="164"/>
      <c r="GQ20" s="164"/>
      <c r="GR20" s="164"/>
      <c r="GS20" s="164"/>
      <c r="GT20" s="164"/>
      <c r="GU20" s="164"/>
      <c r="GV20" s="164"/>
      <c r="GW20" s="164"/>
      <c r="GX20" s="164"/>
      <c r="GY20" s="164"/>
      <c r="GZ20" s="164"/>
      <c r="HA20" s="164"/>
      <c r="HB20" s="164"/>
    </row>
    <row r="21" spans="1:210" s="149" customFormat="1" ht="25.5" x14ac:dyDescent="0.25">
      <c r="A21" s="167" t="s">
        <v>142</v>
      </c>
      <c r="B21" s="168"/>
      <c r="C21" s="168"/>
      <c r="D21" s="169"/>
      <c r="E21" s="168"/>
      <c r="F21" s="170"/>
      <c r="G21" s="168"/>
      <c r="H21" s="168"/>
      <c r="I21" s="168"/>
      <c r="J21" s="168"/>
      <c r="K21" s="169"/>
      <c r="L21" s="169"/>
      <c r="M21" s="171"/>
      <c r="N21" s="169"/>
      <c r="P21" s="172"/>
      <c r="Q21" s="169"/>
      <c r="R21" s="169"/>
      <c r="T21" s="169"/>
      <c r="U21" s="169"/>
      <c r="V21" s="169"/>
      <c r="W21" s="169"/>
      <c r="X21" s="169"/>
      <c r="Y21" s="169"/>
      <c r="Z21" s="169"/>
      <c r="AA21" s="172"/>
      <c r="AB21" s="172"/>
      <c r="AC21" s="172"/>
      <c r="AD21" s="172"/>
      <c r="AE21" s="172"/>
      <c r="AF21" s="172"/>
      <c r="AG21" s="172"/>
      <c r="AH21" s="172"/>
      <c r="AI21" s="172"/>
      <c r="AJ21" s="172"/>
      <c r="AK21" s="172"/>
      <c r="AL21" s="172"/>
      <c r="AM21" s="172"/>
      <c r="AN21" s="172"/>
      <c r="AO21" s="172"/>
      <c r="AP21" s="172"/>
      <c r="AQ21" s="172"/>
      <c r="AR21" s="172"/>
      <c r="AS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X21" s="172"/>
      <c r="BY21" s="172"/>
      <c r="BZ21" s="172"/>
      <c r="CA21" s="172"/>
      <c r="CB21" s="172"/>
      <c r="CC21" s="172"/>
      <c r="CD21" s="172"/>
      <c r="CE21" s="172"/>
      <c r="CF21" s="172"/>
      <c r="CG21" s="172"/>
      <c r="CH21" s="172"/>
      <c r="CI21" s="172"/>
      <c r="CK21" s="172"/>
      <c r="CL21" s="172"/>
      <c r="CN21" s="172"/>
      <c r="CO21" s="172"/>
      <c r="CP21" s="172"/>
      <c r="CQ21" s="172"/>
      <c r="CR21" s="172"/>
      <c r="CS21" s="172"/>
      <c r="CT21" s="172"/>
      <c r="CU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DS21" s="172"/>
      <c r="DT21" s="172"/>
      <c r="GC21" s="171"/>
      <c r="GE21" s="171"/>
      <c r="GI21" s="171"/>
      <c r="GJ21" s="171"/>
      <c r="GK21" s="171"/>
      <c r="GM21" s="171"/>
      <c r="GN21" s="171"/>
      <c r="GO21" s="171"/>
      <c r="GP21" s="171"/>
      <c r="GQ21" s="171"/>
      <c r="GR21" s="171"/>
      <c r="GS21" s="171"/>
      <c r="GT21" s="171"/>
      <c r="GU21" s="171"/>
      <c r="GV21" s="171"/>
      <c r="GW21" s="171"/>
      <c r="GX21" s="171"/>
      <c r="GY21" s="171"/>
      <c r="GZ21" s="171"/>
      <c r="HA21" s="171"/>
      <c r="HB21" s="171"/>
    </row>
    <row r="22" spans="1:210" s="145" customFormat="1" x14ac:dyDescent="0.2">
      <c r="A22" s="141" t="s">
        <v>143</v>
      </c>
      <c r="B22" s="142" t="s">
        <v>89</v>
      </c>
      <c r="C22" s="142" t="s">
        <v>89</v>
      </c>
      <c r="D22" s="143" t="s">
        <v>89</v>
      </c>
      <c r="E22" s="143" t="s">
        <v>89</v>
      </c>
      <c r="F22" s="144" t="s">
        <v>89</v>
      </c>
      <c r="G22" s="142"/>
      <c r="H22" s="142"/>
      <c r="I22" s="142"/>
      <c r="J22" s="142"/>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GC22" s="147"/>
      <c r="GD22" s="147"/>
      <c r="GE22" s="147"/>
      <c r="GF22" s="147"/>
      <c r="GG22" s="147"/>
      <c r="GH22" s="147"/>
      <c r="GI22" s="147"/>
      <c r="GJ22" s="147"/>
      <c r="GK22" s="147"/>
      <c r="GL22" s="147"/>
      <c r="GM22" s="147"/>
      <c r="GN22" s="147"/>
      <c r="GO22" s="147"/>
      <c r="GP22" s="147"/>
      <c r="GQ22" s="147"/>
      <c r="GR22" s="147"/>
      <c r="GS22" s="147"/>
      <c r="GT22" s="147"/>
      <c r="GU22" s="147"/>
      <c r="GV22" s="147"/>
      <c r="GW22" s="147"/>
      <c r="GX22" s="147"/>
      <c r="GY22" s="147"/>
      <c r="GZ22" s="147"/>
      <c r="HA22" s="147"/>
      <c r="HB22" s="147"/>
    </row>
    <row r="23" spans="1:210" s="158" customFormat="1" ht="25.5" x14ac:dyDescent="0.2">
      <c r="A23" s="141" t="s">
        <v>144</v>
      </c>
      <c r="B23" s="155" t="s">
        <v>413</v>
      </c>
      <c r="C23" s="155" t="s">
        <v>425</v>
      </c>
      <c r="D23" s="155" t="s">
        <v>426</v>
      </c>
      <c r="E23" s="156" t="s">
        <v>427</v>
      </c>
      <c r="F23" s="157" t="s">
        <v>428</v>
      </c>
      <c r="G23" s="142"/>
      <c r="H23" s="155"/>
      <c r="I23" s="155"/>
      <c r="J23" s="155"/>
      <c r="K23" s="143"/>
      <c r="L23" s="156"/>
      <c r="M23" s="142"/>
      <c r="N23" s="156"/>
      <c r="O23" s="156"/>
      <c r="P23" s="156"/>
      <c r="Q23" s="155"/>
      <c r="R23" s="156"/>
      <c r="S23" s="155"/>
      <c r="T23" s="156"/>
      <c r="U23" s="156"/>
      <c r="V23" s="156"/>
      <c r="W23" s="156"/>
      <c r="X23" s="155"/>
      <c r="Y23" s="156"/>
      <c r="Z23" s="156"/>
      <c r="AA23" s="156"/>
      <c r="AB23" s="156"/>
      <c r="AC23" s="156"/>
      <c r="AD23" s="156"/>
      <c r="AE23" s="156"/>
      <c r="AF23" s="156"/>
      <c r="AG23" s="156"/>
      <c r="AH23" s="156"/>
      <c r="AI23" s="156"/>
      <c r="GC23" s="159"/>
      <c r="GD23" s="159"/>
      <c r="GE23" s="159"/>
      <c r="GF23" s="159"/>
      <c r="GG23" s="159"/>
      <c r="GH23" s="159"/>
      <c r="GI23" s="159"/>
      <c r="GJ23" s="159"/>
      <c r="GK23" s="159"/>
      <c r="GL23" s="159"/>
      <c r="GM23" s="159"/>
      <c r="GN23" s="159"/>
      <c r="GO23" s="159"/>
      <c r="GP23" s="159"/>
      <c r="GQ23" s="159"/>
      <c r="GR23" s="159"/>
      <c r="GS23" s="159"/>
      <c r="GT23" s="159"/>
      <c r="GU23" s="159"/>
      <c r="GV23" s="159"/>
      <c r="GW23" s="159"/>
      <c r="GX23" s="159"/>
      <c r="GY23" s="159"/>
      <c r="GZ23" s="159"/>
      <c r="HA23" s="159"/>
      <c r="HB23" s="159"/>
    </row>
    <row r="24" spans="1:210" s="152" customFormat="1" ht="25.5" x14ac:dyDescent="0.2">
      <c r="A24" s="133" t="s">
        <v>145</v>
      </c>
      <c r="B24" s="149" t="s">
        <v>415</v>
      </c>
      <c r="C24" s="134" t="s">
        <v>436</v>
      </c>
      <c r="D24" s="135" t="s">
        <v>436</v>
      </c>
      <c r="E24" s="150" t="s">
        <v>436</v>
      </c>
      <c r="F24" s="151" t="s">
        <v>437</v>
      </c>
      <c r="G24" s="134"/>
      <c r="H24" s="149"/>
      <c r="I24" s="149"/>
      <c r="J24" s="149"/>
      <c r="K24" s="135"/>
      <c r="L24" s="150"/>
      <c r="M24" s="134"/>
      <c r="N24" s="150"/>
      <c r="O24" s="150"/>
      <c r="P24" s="150"/>
      <c r="Q24" s="135"/>
      <c r="R24" s="150"/>
      <c r="S24" s="134"/>
      <c r="T24" s="150"/>
      <c r="U24" s="150"/>
      <c r="V24" s="150"/>
      <c r="W24" s="150"/>
      <c r="X24" s="150"/>
      <c r="Y24" s="150"/>
      <c r="Z24" s="150"/>
      <c r="AA24" s="150"/>
      <c r="AB24" s="150"/>
      <c r="AC24" s="150"/>
      <c r="AD24" s="150"/>
      <c r="AE24" s="150"/>
      <c r="AF24" s="150"/>
      <c r="AG24" s="150"/>
      <c r="AH24" s="150"/>
      <c r="AI24" s="150"/>
      <c r="GC24" s="153"/>
      <c r="GD24" s="153"/>
      <c r="GE24" s="153"/>
      <c r="GF24" s="153"/>
      <c r="GG24" s="153"/>
      <c r="GH24" s="153"/>
      <c r="GI24" s="153"/>
      <c r="GJ24" s="153"/>
      <c r="GK24" s="153"/>
      <c r="GL24" s="153"/>
      <c r="GM24" s="153"/>
      <c r="GN24" s="153"/>
      <c r="GO24" s="153"/>
      <c r="GP24" s="153"/>
      <c r="GQ24" s="153"/>
      <c r="GR24" s="153"/>
      <c r="GS24" s="153"/>
      <c r="GT24" s="153"/>
      <c r="GU24" s="153"/>
      <c r="GV24" s="153"/>
      <c r="GW24" s="153"/>
      <c r="GX24" s="153"/>
      <c r="GY24" s="153"/>
      <c r="GZ24" s="153"/>
      <c r="HA24" s="153"/>
      <c r="HB24" s="153"/>
    </row>
    <row r="25" spans="1:210" s="137" customFormat="1" x14ac:dyDescent="0.2">
      <c r="A25" s="133" t="s">
        <v>146</v>
      </c>
      <c r="B25" s="134"/>
      <c r="C25" s="134" t="s">
        <v>438</v>
      </c>
      <c r="D25" s="134"/>
      <c r="E25" s="135"/>
      <c r="F25" s="136"/>
      <c r="G25" s="134"/>
      <c r="H25" s="134"/>
      <c r="I25" s="134"/>
      <c r="J25" s="134"/>
      <c r="K25" s="135"/>
      <c r="L25" s="135"/>
      <c r="M25" s="134"/>
      <c r="N25" s="135"/>
      <c r="O25" s="135"/>
      <c r="P25" s="135"/>
      <c r="Q25" s="134"/>
      <c r="R25" s="135"/>
      <c r="S25" s="134"/>
      <c r="T25" s="135"/>
      <c r="U25" s="135"/>
      <c r="V25" s="135"/>
      <c r="W25" s="135"/>
      <c r="X25" s="135"/>
      <c r="Y25" s="135"/>
      <c r="Z25" s="135"/>
      <c r="AA25" s="135"/>
      <c r="AB25" s="135"/>
      <c r="AC25" s="135"/>
      <c r="AD25" s="135"/>
      <c r="AE25" s="135"/>
      <c r="AF25" s="135"/>
      <c r="AG25" s="135"/>
      <c r="AH25" s="135"/>
      <c r="AI25" s="135"/>
      <c r="GC25" s="138"/>
      <c r="GD25" s="138"/>
      <c r="GE25" s="138"/>
      <c r="GF25" s="138"/>
      <c r="GG25" s="138"/>
      <c r="GH25" s="138"/>
      <c r="GI25" s="138"/>
      <c r="GJ25" s="138"/>
      <c r="GK25" s="138"/>
      <c r="GL25" s="138"/>
      <c r="GM25" s="138"/>
      <c r="GN25" s="138"/>
      <c r="GO25" s="138"/>
      <c r="GP25" s="138"/>
      <c r="GQ25" s="138"/>
      <c r="GR25" s="138"/>
      <c r="GS25" s="138"/>
      <c r="GT25" s="138"/>
      <c r="GU25" s="138"/>
      <c r="GV25" s="138"/>
      <c r="GW25" s="138"/>
      <c r="GX25" s="138"/>
      <c r="GY25" s="138"/>
      <c r="GZ25" s="138"/>
      <c r="HA25" s="138"/>
      <c r="HB25" s="138"/>
    </row>
    <row r="26" spans="1:210" s="145" customFormat="1" ht="103.5" customHeight="1" x14ac:dyDescent="0.2">
      <c r="A26" s="146" t="s">
        <v>147</v>
      </c>
      <c r="B26" s="142" t="s">
        <v>416</v>
      </c>
      <c r="C26" s="142" t="s">
        <v>439</v>
      </c>
      <c r="D26" s="142" t="s">
        <v>440</v>
      </c>
      <c r="E26" s="142" t="s">
        <v>441</v>
      </c>
      <c r="F26" s="173" t="s">
        <v>442</v>
      </c>
      <c r="G26" s="142"/>
      <c r="H26" s="142"/>
      <c r="I26" s="142"/>
      <c r="J26" s="142"/>
      <c r="K26" s="174"/>
      <c r="L26" s="142"/>
      <c r="M26" s="142"/>
      <c r="N26" s="142"/>
      <c r="O26" s="142"/>
      <c r="P26" s="142"/>
      <c r="Q26" s="142"/>
      <c r="R26" s="142"/>
      <c r="S26" s="142"/>
      <c r="T26" s="142"/>
      <c r="U26" s="142"/>
      <c r="V26" s="142"/>
      <c r="W26" s="142"/>
      <c r="X26" s="142"/>
      <c r="Y26" s="142"/>
      <c r="Z26" s="142"/>
      <c r="AA26" s="175"/>
      <c r="AB26" s="175"/>
      <c r="AC26" s="175"/>
      <c r="AD26" s="142"/>
      <c r="AE26" s="175"/>
      <c r="AF26" s="175"/>
      <c r="AG26" s="175"/>
      <c r="AH26" s="175"/>
      <c r="AI26" s="175"/>
      <c r="AJ26" s="146"/>
      <c r="AK26" s="176"/>
      <c r="AL26" s="176"/>
      <c r="AM26" s="176"/>
      <c r="AN26" s="176"/>
      <c r="AO26" s="176"/>
      <c r="AP26" s="176"/>
      <c r="AQ26" s="176"/>
      <c r="AR26" s="176"/>
      <c r="AS26" s="176"/>
      <c r="AU26" s="146"/>
      <c r="AV26" s="146"/>
      <c r="AW26" s="146"/>
      <c r="AX26" s="146"/>
      <c r="BL26" s="176"/>
      <c r="DS26" s="146"/>
      <c r="DT26" s="146"/>
      <c r="GC26" s="147"/>
      <c r="GD26" s="147"/>
      <c r="GE26" s="147"/>
      <c r="GF26" s="147"/>
      <c r="GG26" s="147"/>
      <c r="GH26" s="147"/>
      <c r="GI26" s="147"/>
      <c r="GJ26" s="147"/>
      <c r="GK26" s="148"/>
      <c r="GL26" s="147"/>
      <c r="GM26" s="147"/>
      <c r="GN26" s="147"/>
      <c r="GO26" s="147"/>
      <c r="GP26" s="147"/>
      <c r="GQ26" s="147"/>
      <c r="GR26" s="147"/>
      <c r="GS26" s="147"/>
      <c r="GT26" s="147"/>
      <c r="GU26" s="147"/>
      <c r="GV26" s="147"/>
      <c r="GW26" s="147"/>
      <c r="GX26" s="147"/>
      <c r="GY26" s="147"/>
      <c r="GZ26" s="147"/>
      <c r="HA26" s="177"/>
      <c r="HB26" s="177"/>
    </row>
    <row r="27" spans="1:210" s="145" customFormat="1" ht="76.5" x14ac:dyDescent="0.25">
      <c r="A27" s="141" t="s">
        <v>148</v>
      </c>
      <c r="B27" s="142" t="s">
        <v>417</v>
      </c>
      <c r="C27" s="142"/>
      <c r="D27" s="143" t="s">
        <v>443</v>
      </c>
      <c r="E27" s="143" t="s">
        <v>444</v>
      </c>
      <c r="F27" s="144" t="s">
        <v>457</v>
      </c>
      <c r="G27" s="142"/>
      <c r="H27" s="142"/>
      <c r="I27" s="142"/>
      <c r="J27" s="142"/>
      <c r="K27" s="143"/>
      <c r="L27" s="143"/>
      <c r="M27" s="143"/>
      <c r="N27" s="143"/>
      <c r="O27" s="143"/>
      <c r="P27" s="143"/>
      <c r="Q27" s="143"/>
      <c r="R27" s="143"/>
      <c r="S27" s="142"/>
      <c r="T27" s="143"/>
      <c r="U27" s="143"/>
      <c r="V27" s="143"/>
      <c r="W27" s="143"/>
      <c r="X27" s="142"/>
      <c r="Y27" s="143"/>
      <c r="Z27" s="143"/>
      <c r="AA27" s="143"/>
      <c r="AB27" s="143"/>
      <c r="AC27" s="143"/>
      <c r="AD27" s="143"/>
      <c r="AE27" s="143"/>
      <c r="AF27" s="143"/>
      <c r="AG27" s="143"/>
      <c r="AH27" s="143"/>
      <c r="AI27" s="143"/>
    </row>
    <row r="28" spans="1:210" s="178" customFormat="1" ht="12.75" customHeight="1" x14ac:dyDescent="0.25">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row>
    <row r="29" spans="1:210" s="178" customFormat="1" ht="12.75" customHeight="1" x14ac:dyDescent="0.25">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row>
    <row r="30" spans="1:210" s="178" customFormat="1" ht="12.75" customHeight="1" x14ac:dyDescent="0.25">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row>
    <row r="31" spans="1:210" s="178" customFormat="1" ht="12.75" customHeight="1" x14ac:dyDescent="0.25">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row>
    <row r="32" spans="1:210" s="178" customFormat="1" ht="12.75" customHeight="1" x14ac:dyDescent="0.25">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row>
    <row r="33" spans="2:35" s="178" customFormat="1" ht="12.75" customHeight="1" x14ac:dyDescent="0.25">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row>
    <row r="34" spans="2:35" s="178" customFormat="1" ht="12.75" customHeight="1" x14ac:dyDescent="0.25">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row>
    <row r="35" spans="2:35" s="178" customFormat="1" ht="12.75" customHeight="1" x14ac:dyDescent="0.25">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row>
    <row r="36" spans="2:35" s="178" customFormat="1" ht="12.75" customHeight="1" x14ac:dyDescent="0.25">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row>
    <row r="37" spans="2:35" s="178" customFormat="1" ht="12.75" customHeight="1" x14ac:dyDescent="0.25">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row>
    <row r="38" spans="2:35" s="178" customFormat="1" ht="12.75" customHeight="1" x14ac:dyDescent="0.25">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row>
    <row r="39" spans="2:35" s="178" customFormat="1" ht="12.75" customHeight="1" x14ac:dyDescent="0.25">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row>
    <row r="40" spans="2:35" s="178" customFormat="1" ht="12.75" customHeight="1" x14ac:dyDescent="0.25">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row>
    <row r="50" spans="1:35" ht="12.75" customHeight="1" x14ac:dyDescent="0.2">
      <c r="A50" s="180" t="s">
        <v>149</v>
      </c>
    </row>
    <row r="51" spans="1:35" s="183" customFormat="1" ht="12.75" customHeight="1" x14ac:dyDescent="0.25">
      <c r="B51" s="184" t="s">
        <v>150</v>
      </c>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row>
    <row r="52" spans="1:35" ht="12.75" customHeight="1" x14ac:dyDescent="0.2">
      <c r="B52" s="185" t="s">
        <v>78</v>
      </c>
    </row>
    <row r="53" spans="1:35" ht="12.75" customHeight="1" x14ac:dyDescent="0.2">
      <c r="B53" s="186" t="s">
        <v>151</v>
      </c>
    </row>
    <row r="54" spans="1:35" ht="12.75" customHeight="1" x14ac:dyDescent="0.2">
      <c r="B54" s="186" t="s">
        <v>152</v>
      </c>
    </row>
    <row r="55" spans="1:35" ht="12.75" customHeight="1" x14ac:dyDescent="0.2">
      <c r="B55" s="186" t="s">
        <v>153</v>
      </c>
    </row>
    <row r="56" spans="1:35" ht="12.75" customHeight="1" x14ac:dyDescent="0.2">
      <c r="B56" s="186" t="s">
        <v>154</v>
      </c>
    </row>
    <row r="57" spans="1:35" ht="12.75" customHeight="1" x14ac:dyDescent="0.2">
      <c r="B57" s="186" t="s">
        <v>155</v>
      </c>
    </row>
    <row r="58" spans="1:35" ht="12.75" customHeight="1" x14ac:dyDescent="0.2">
      <c r="B58" s="186" t="s">
        <v>156</v>
      </c>
    </row>
    <row r="59" spans="1:35" ht="12.75" customHeight="1" x14ac:dyDescent="0.2">
      <c r="B59" s="186" t="s">
        <v>157</v>
      </c>
    </row>
    <row r="60" spans="1:35" ht="12.75" customHeight="1" x14ac:dyDescent="0.2">
      <c r="B60" s="186" t="s">
        <v>158</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hyperlinks>
    <hyperlink ref="F20" r:id="rId1"/>
  </hyperlinks>
  <pageMargins left="0.25" right="0.25" top="0.5" bottom="0.5" header="0.3" footer="0.3"/>
  <pageSetup scale="99" orientation="landscape" r:id="rId2"/>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showWhiteSpace="0" zoomScaleNormal="100" zoomScalePageLayoutView="85" workbookViewId="0">
      <selection activeCell="I14" sqref="I14"/>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41" t="s">
        <v>18</v>
      </c>
      <c r="B1" s="341"/>
      <c r="C1" s="341"/>
      <c r="D1" s="341"/>
      <c r="E1" s="341"/>
      <c r="F1" s="341"/>
      <c r="G1" s="341"/>
      <c r="H1" s="341"/>
      <c r="I1" s="341"/>
      <c r="J1" s="341"/>
      <c r="K1" s="34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87" t="s">
        <v>159</v>
      </c>
      <c r="C2" s="188"/>
      <c r="D2" s="188"/>
      <c r="E2" s="188"/>
      <c r="F2" s="188"/>
      <c r="G2" s="188"/>
      <c r="H2" s="188"/>
    </row>
    <row r="3" spans="1:39" s="186" customFormat="1" ht="40.5" customHeight="1" x14ac:dyDescent="0.2">
      <c r="B3" s="189" t="s">
        <v>160</v>
      </c>
      <c r="C3" s="190" t="s">
        <v>161</v>
      </c>
      <c r="D3" s="190" t="s">
        <v>162</v>
      </c>
      <c r="E3" s="190" t="s">
        <v>85</v>
      </c>
      <c r="F3" s="190" t="s">
        <v>163</v>
      </c>
      <c r="G3" s="190" t="s">
        <v>164</v>
      </c>
      <c r="H3" s="190" t="s">
        <v>165</v>
      </c>
      <c r="I3" s="191" t="s">
        <v>17</v>
      </c>
      <c r="J3" s="190" t="s">
        <v>166</v>
      </c>
      <c r="K3" s="190" t="s">
        <v>167</v>
      </c>
    </row>
    <row r="4" spans="1:39" s="186" customFormat="1" x14ac:dyDescent="0.2">
      <c r="B4" s="65" t="s">
        <v>235</v>
      </c>
      <c r="C4" s="50" t="s">
        <v>452</v>
      </c>
      <c r="D4" s="192">
        <v>3</v>
      </c>
      <c r="E4" s="192">
        <v>2</v>
      </c>
      <c r="F4" s="192">
        <v>4</v>
      </c>
      <c r="G4" s="192">
        <v>3</v>
      </c>
      <c r="H4" s="193">
        <v>1</v>
      </c>
      <c r="I4" s="194" t="str">
        <f t="shared" ref="I4:I6" si="0">IF(D4&lt;&gt;"",D4&amp;","&amp;E4&amp;","&amp;F4&amp;","&amp;G4&amp;","&amp;H4,"0,0,0,0,0")</f>
        <v>3,2,4,3,1</v>
      </c>
      <c r="J4" s="195" t="str">
        <f>IF(MAX(D4:H4)&gt;=5, "Requirements not met", "Requirements met")</f>
        <v>Requirements met</v>
      </c>
      <c r="K4" s="196" t="str">
        <f>IF(MAX(D4:H4)&gt;=5, "Not OK", "OK")</f>
        <v>OK</v>
      </c>
    </row>
    <row r="5" spans="1:39" s="186" customFormat="1" x14ac:dyDescent="0.2">
      <c r="B5" s="65" t="s">
        <v>238</v>
      </c>
      <c r="C5" s="50">
        <v>1</v>
      </c>
      <c r="D5" s="192">
        <v>2</v>
      </c>
      <c r="E5" s="192">
        <v>2</v>
      </c>
      <c r="F5" s="192">
        <v>4</v>
      </c>
      <c r="G5" s="192">
        <v>3</v>
      </c>
      <c r="H5" s="193">
        <v>1</v>
      </c>
      <c r="I5" s="194" t="str">
        <f t="shared" si="0"/>
        <v>2,2,4,3,1</v>
      </c>
      <c r="J5" s="195" t="str">
        <f>IF(MAX(D5:H5)&gt;=5, "Requirements not met", "Requirements met")</f>
        <v>Requirements met</v>
      </c>
      <c r="K5" s="196" t="str">
        <f>IF(MAX(D5:H5)&gt;=5, "Not OK", "OK")</f>
        <v>OK</v>
      </c>
    </row>
    <row r="6" spans="1:39" s="186" customFormat="1" x14ac:dyDescent="0.2">
      <c r="B6" s="65" t="s">
        <v>458</v>
      </c>
      <c r="C6" s="50" t="s">
        <v>453</v>
      </c>
      <c r="D6" s="192">
        <v>2</v>
      </c>
      <c r="E6" s="192">
        <v>2</v>
      </c>
      <c r="F6" s="192">
        <v>4</v>
      </c>
      <c r="G6" s="192">
        <v>3</v>
      </c>
      <c r="H6" s="193">
        <v>1</v>
      </c>
      <c r="I6" s="194" t="str">
        <f t="shared" si="0"/>
        <v>2,2,4,3,1</v>
      </c>
      <c r="J6" s="195" t="str">
        <f>IF(MAX(D6:H6)&gt;=5, "Requirements not met", "Requirements met")</f>
        <v>Requirements met</v>
      </c>
      <c r="K6" s="196" t="str">
        <f>IF(MAX(D6:H6)&gt;=5, "Not OK", "OK")</f>
        <v>OK</v>
      </c>
    </row>
    <row r="7" spans="1:39" s="186" customFormat="1" x14ac:dyDescent="0.2">
      <c r="B7" s="67" t="s">
        <v>460</v>
      </c>
      <c r="C7" s="279" t="s">
        <v>455</v>
      </c>
      <c r="D7" s="192">
        <v>3</v>
      </c>
      <c r="E7" s="192">
        <v>2</v>
      </c>
      <c r="F7" s="192">
        <v>4</v>
      </c>
      <c r="G7" s="192">
        <v>3</v>
      </c>
      <c r="H7" s="193">
        <v>1</v>
      </c>
      <c r="I7" s="194" t="str">
        <f>IF(D7&lt;&gt;"",D7&amp;","&amp;E7&amp;","&amp;F7&amp;","&amp;G7&amp;","&amp;H7,"0,0,0,0,0")</f>
        <v>3,2,4,3,1</v>
      </c>
      <c r="J7" s="195" t="str">
        <f>IF(MAX(D7:H7)&gt;=5, "Requirements not met", "Requirements met")</f>
        <v>Requirements met</v>
      </c>
      <c r="K7" s="196" t="str">
        <f>IF(MAX(D7:H7)&gt;=5, "Not OK", "OK")</f>
        <v>OK</v>
      </c>
    </row>
    <row r="8" spans="1:39" s="186" customFormat="1" ht="12.75" customHeight="1" x14ac:dyDescent="0.2">
      <c r="B8" s="197" t="s">
        <v>72</v>
      </c>
      <c r="C8" s="198"/>
      <c r="D8" s="198"/>
      <c r="E8" s="198"/>
      <c r="F8" s="198"/>
      <c r="G8" s="198"/>
      <c r="H8" s="198"/>
      <c r="I8" s="199" t="str">
        <f>MAX(D4:D7)&amp;","&amp;MAX(E4:E7)&amp;","&amp;MAX(F4:F7)&amp;","&amp;MAX(G4:G7)&amp;","&amp;MAX(H4:H7)</f>
        <v>3,2,4,3,1</v>
      </c>
      <c r="J8" s="356"/>
      <c r="K8" s="356"/>
    </row>
    <row r="9" spans="1:39" ht="20.25" x14ac:dyDescent="0.3">
      <c r="B9" s="11"/>
      <c r="C9" s="11"/>
      <c r="D9" s="11"/>
      <c r="E9" s="11"/>
      <c r="F9" s="11"/>
      <c r="G9" s="11"/>
      <c r="H9" s="11"/>
      <c r="I9" s="82"/>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ht="20.25" x14ac:dyDescent="0.3">
      <c r="A10" s="187" t="s">
        <v>168</v>
      </c>
      <c r="C10" s="11"/>
      <c r="D10" s="11"/>
      <c r="E10" s="11"/>
      <c r="F10" s="11"/>
      <c r="G10" s="11"/>
      <c r="H10" s="82"/>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9" s="201" customFormat="1" ht="13.5" thickBot="1" x14ac:dyDescent="0.25">
      <c r="A11" s="200" t="s">
        <v>169</v>
      </c>
    </row>
    <row r="12" spans="1:39" ht="17.25" customHeight="1" thickBot="1" x14ac:dyDescent="0.25">
      <c r="B12" s="357" t="s">
        <v>170</v>
      </c>
      <c r="C12" s="359" t="s">
        <v>171</v>
      </c>
      <c r="D12" s="360"/>
      <c r="E12" s="360"/>
      <c r="F12" s="360"/>
      <c r="G12" s="361"/>
    </row>
    <row r="13" spans="1:39" ht="13.5" thickBot="1" x14ac:dyDescent="0.25">
      <c r="B13" s="358"/>
      <c r="C13" s="202">
        <v>1</v>
      </c>
      <c r="D13" s="202">
        <v>2</v>
      </c>
      <c r="E13" s="202">
        <v>3</v>
      </c>
      <c r="F13" s="202">
        <v>4</v>
      </c>
      <c r="G13" s="202">
        <v>5</v>
      </c>
    </row>
    <row r="14" spans="1:39" ht="72.75" thickBot="1" x14ac:dyDescent="0.25">
      <c r="B14" s="362" t="s">
        <v>172</v>
      </c>
      <c r="C14" s="203" t="s">
        <v>173</v>
      </c>
      <c r="D14" s="203" t="s">
        <v>174</v>
      </c>
      <c r="E14" s="203" t="s">
        <v>175</v>
      </c>
      <c r="F14" s="203" t="s">
        <v>176</v>
      </c>
      <c r="G14" s="203" t="s">
        <v>177</v>
      </c>
    </row>
    <row r="15" spans="1:39" ht="24" customHeight="1" thickBot="1" x14ac:dyDescent="0.25">
      <c r="B15" s="363"/>
      <c r="C15" s="365" t="s">
        <v>178</v>
      </c>
      <c r="D15" s="366"/>
      <c r="E15" s="365" t="s">
        <v>179</v>
      </c>
      <c r="F15" s="367"/>
      <c r="G15" s="366"/>
    </row>
    <row r="16" spans="1:39" ht="36.75" thickBot="1" x14ac:dyDescent="0.25">
      <c r="B16" s="364"/>
      <c r="C16" s="204" t="s">
        <v>180</v>
      </c>
      <c r="D16" s="368" t="s">
        <v>181</v>
      </c>
      <c r="E16" s="369"/>
      <c r="F16" s="370" t="s">
        <v>182</v>
      </c>
      <c r="G16" s="371"/>
    </row>
    <row r="17" spans="1:18" ht="60.75" thickBot="1" x14ac:dyDescent="0.25">
      <c r="B17" s="205" t="s">
        <v>85</v>
      </c>
      <c r="C17" s="203" t="s">
        <v>183</v>
      </c>
      <c r="D17" s="203" t="s">
        <v>184</v>
      </c>
      <c r="E17" s="203" t="s">
        <v>185</v>
      </c>
      <c r="F17" s="203" t="s">
        <v>186</v>
      </c>
      <c r="G17" s="203" t="s">
        <v>187</v>
      </c>
    </row>
    <row r="18" spans="1:18" ht="44.25" customHeight="1" thickBot="1" x14ac:dyDescent="0.25">
      <c r="B18" s="205" t="s">
        <v>163</v>
      </c>
      <c r="C18" s="203" t="s">
        <v>188</v>
      </c>
      <c r="D18" s="203" t="s">
        <v>189</v>
      </c>
      <c r="E18" s="203" t="s">
        <v>190</v>
      </c>
      <c r="F18" s="203" t="s">
        <v>191</v>
      </c>
      <c r="G18" s="203" t="s">
        <v>192</v>
      </c>
    </row>
    <row r="19" spans="1:18" ht="44.25" customHeight="1" thickBot="1" x14ac:dyDescent="0.25">
      <c r="B19" s="205" t="s">
        <v>164</v>
      </c>
      <c r="C19" s="203" t="s">
        <v>193</v>
      </c>
      <c r="D19" s="203" t="s">
        <v>194</v>
      </c>
      <c r="E19" s="203" t="s">
        <v>195</v>
      </c>
      <c r="F19" s="203" t="s">
        <v>196</v>
      </c>
      <c r="G19" s="203" t="s">
        <v>197</v>
      </c>
    </row>
    <row r="20" spans="1:18" ht="44.25" customHeight="1" thickBot="1" x14ac:dyDescent="0.25">
      <c r="B20" s="205" t="s">
        <v>198</v>
      </c>
      <c r="C20" s="203" t="s">
        <v>199</v>
      </c>
      <c r="D20" s="365" t="s">
        <v>200</v>
      </c>
      <c r="E20" s="366"/>
      <c r="F20" s="203" t="s">
        <v>201</v>
      </c>
      <c r="G20" s="203" t="s">
        <v>202</v>
      </c>
    </row>
    <row r="21" spans="1:18" x14ac:dyDescent="0.2">
      <c r="B21" s="206"/>
      <c r="C21" s="207"/>
      <c r="D21" s="207"/>
      <c r="E21" s="207"/>
      <c r="F21" s="207"/>
      <c r="G21" s="207"/>
    </row>
    <row r="22" spans="1:18" customFormat="1" ht="15" x14ac:dyDescent="0.25">
      <c r="A22" s="208" t="s">
        <v>203</v>
      </c>
      <c r="C22" s="209"/>
      <c r="D22" s="209"/>
      <c r="E22" s="209"/>
      <c r="F22" s="209"/>
      <c r="G22" s="209"/>
      <c r="H22" s="209"/>
      <c r="I22" s="209"/>
      <c r="J22" s="209"/>
      <c r="K22" s="209"/>
      <c r="L22" s="209"/>
      <c r="M22" s="209"/>
      <c r="N22" s="209"/>
      <c r="O22" s="209"/>
      <c r="P22" s="209"/>
      <c r="Q22" s="209"/>
      <c r="R22" s="209"/>
    </row>
    <row r="23" spans="1:18" customFormat="1" ht="15" x14ac:dyDescent="0.25">
      <c r="B23" s="210" t="s">
        <v>204</v>
      </c>
      <c r="C23" s="211"/>
      <c r="D23" s="211"/>
      <c r="E23" s="211"/>
      <c r="F23" s="211"/>
      <c r="G23" s="211"/>
      <c r="H23" s="212"/>
      <c r="I23" s="209"/>
      <c r="J23" s="209"/>
      <c r="K23" s="209"/>
      <c r="L23" s="209"/>
      <c r="M23" s="209"/>
      <c r="N23" s="209"/>
      <c r="O23" s="209"/>
      <c r="P23" s="209"/>
      <c r="Q23" s="209"/>
      <c r="R23" s="209"/>
    </row>
    <row r="24" spans="1:18" customFormat="1" ht="65.25" customHeight="1" x14ac:dyDescent="0.25">
      <c r="B24" s="213"/>
      <c r="C24" s="353" t="s">
        <v>205</v>
      </c>
      <c r="D24" s="354"/>
      <c r="E24" s="354"/>
      <c r="F24" s="354"/>
      <c r="G24" s="354"/>
      <c r="H24" s="355"/>
      <c r="N24" s="214"/>
      <c r="O24" s="214"/>
      <c r="P24" s="214"/>
      <c r="Q24" s="214"/>
      <c r="R24" s="214"/>
    </row>
    <row r="25" spans="1:18" customFormat="1" ht="15" x14ac:dyDescent="0.25">
      <c r="B25" s="213"/>
      <c r="C25" s="215" t="s">
        <v>206</v>
      </c>
      <c r="D25" s="216"/>
      <c r="E25" s="216"/>
      <c r="F25" s="216"/>
      <c r="G25" s="216"/>
      <c r="H25" s="217"/>
      <c r="I25" s="209"/>
      <c r="J25" s="209"/>
      <c r="K25" s="209"/>
      <c r="L25" s="209"/>
      <c r="M25" s="209"/>
      <c r="N25" s="209"/>
      <c r="O25" s="209"/>
      <c r="P25" s="209"/>
      <c r="Q25" s="209"/>
      <c r="R25" s="209"/>
    </row>
    <row r="26" spans="1:18" customFormat="1" ht="15" x14ac:dyDescent="0.25">
      <c r="B26" s="213"/>
      <c r="C26" s="218" t="s">
        <v>207</v>
      </c>
      <c r="D26" s="219"/>
      <c r="E26" s="219"/>
      <c r="F26" s="219"/>
      <c r="G26" s="219"/>
      <c r="H26" s="220"/>
      <c r="I26" s="209"/>
      <c r="J26" s="209"/>
      <c r="K26" s="209"/>
      <c r="L26" s="209"/>
      <c r="M26" s="209"/>
      <c r="N26" s="209"/>
      <c r="O26" s="209"/>
      <c r="P26" s="209"/>
      <c r="Q26" s="209"/>
      <c r="R26" s="209"/>
    </row>
    <row r="27" spans="1:18" customFormat="1" ht="15" x14ac:dyDescent="0.25">
      <c r="B27" s="213"/>
      <c r="C27" s="218" t="s">
        <v>208</v>
      </c>
      <c r="D27" s="219"/>
      <c r="E27" s="219"/>
      <c r="F27" s="219"/>
      <c r="G27" s="219"/>
      <c r="H27" s="220"/>
      <c r="I27" s="209"/>
      <c r="J27" s="209"/>
      <c r="K27" s="209"/>
      <c r="L27" s="209"/>
      <c r="M27" s="209"/>
      <c r="N27" s="209"/>
      <c r="O27" s="209"/>
      <c r="P27" s="209"/>
      <c r="Q27" s="209"/>
      <c r="R27" s="209"/>
    </row>
    <row r="28" spans="1:18" customFormat="1" ht="15" x14ac:dyDescent="0.25">
      <c r="B28" s="213"/>
      <c r="C28" s="218" t="s">
        <v>209</v>
      </c>
      <c r="D28" s="219"/>
      <c r="E28" s="219"/>
      <c r="F28" s="219"/>
      <c r="G28" s="219"/>
      <c r="H28" s="220"/>
      <c r="I28" s="209"/>
      <c r="J28" s="209"/>
      <c r="K28" s="209"/>
      <c r="L28" s="209"/>
      <c r="M28" s="209"/>
      <c r="N28" s="209"/>
      <c r="O28" s="209"/>
      <c r="P28" s="209"/>
      <c r="Q28" s="209"/>
      <c r="R28" s="209"/>
    </row>
    <row r="29" spans="1:18" customFormat="1" ht="15" x14ac:dyDescent="0.25">
      <c r="B29" s="213"/>
      <c r="C29" s="218" t="s">
        <v>210</v>
      </c>
      <c r="D29" s="219"/>
      <c r="E29" s="219"/>
      <c r="F29" s="219"/>
      <c r="G29" s="219"/>
      <c r="H29" s="220"/>
      <c r="I29" s="209"/>
      <c r="J29" s="209"/>
      <c r="K29" s="209"/>
      <c r="L29" s="209"/>
      <c r="M29" s="209"/>
      <c r="N29" s="209"/>
      <c r="O29" s="209"/>
      <c r="P29" s="209"/>
      <c r="Q29" s="209"/>
      <c r="R29" s="209"/>
    </row>
    <row r="30" spans="1:18" customFormat="1" ht="41.25" customHeight="1" x14ac:dyDescent="0.25">
      <c r="B30" s="213"/>
      <c r="C30" s="372" t="s">
        <v>211</v>
      </c>
      <c r="D30" s="373"/>
      <c r="E30" s="373"/>
      <c r="F30" s="373"/>
      <c r="G30" s="373"/>
      <c r="H30" s="374"/>
      <c r="N30" s="221"/>
      <c r="O30" s="221"/>
      <c r="P30" s="221"/>
      <c r="Q30" s="209"/>
      <c r="R30" s="209"/>
    </row>
    <row r="31" spans="1:18" customFormat="1" ht="38.25" customHeight="1" x14ac:dyDescent="0.25">
      <c r="B31" s="222"/>
      <c r="C31" s="353" t="s">
        <v>212</v>
      </c>
      <c r="D31" s="354"/>
      <c r="E31" s="354"/>
      <c r="F31" s="354"/>
      <c r="G31" s="354"/>
      <c r="H31" s="355"/>
      <c r="N31" s="214"/>
      <c r="O31" s="214"/>
      <c r="P31" s="214"/>
      <c r="Q31" s="214"/>
      <c r="R31" s="209"/>
    </row>
    <row r="32" spans="1:18" customFormat="1" ht="43.5" customHeight="1" x14ac:dyDescent="0.25">
      <c r="B32" s="353" t="s">
        <v>213</v>
      </c>
      <c r="C32" s="354"/>
      <c r="D32" s="354"/>
      <c r="E32" s="354"/>
      <c r="F32" s="354"/>
      <c r="G32" s="354"/>
      <c r="H32" s="355"/>
      <c r="I32" s="209"/>
      <c r="J32" s="209"/>
      <c r="K32" s="209"/>
      <c r="L32" s="209"/>
      <c r="M32" s="209"/>
      <c r="N32" s="209"/>
      <c r="O32" s="209"/>
      <c r="P32" s="209"/>
      <c r="Q32" s="209"/>
      <c r="R32" s="209"/>
    </row>
    <row r="33" spans="1:9" customFormat="1" ht="49.5" customHeight="1" x14ac:dyDescent="0.25">
      <c r="B33" s="353" t="s">
        <v>214</v>
      </c>
      <c r="C33" s="354"/>
      <c r="D33" s="354"/>
      <c r="E33" s="354"/>
      <c r="F33" s="354"/>
      <c r="G33" s="354"/>
      <c r="H33" s="355"/>
      <c r="I33" s="223"/>
    </row>
    <row r="34" spans="1:9" customFormat="1" ht="46.5" customHeight="1" x14ac:dyDescent="0.25">
      <c r="B34" s="353" t="s">
        <v>215</v>
      </c>
      <c r="C34" s="354"/>
      <c r="D34" s="354"/>
      <c r="E34" s="354"/>
      <c r="F34" s="354"/>
      <c r="G34" s="354"/>
      <c r="H34" s="355"/>
      <c r="I34" s="223"/>
    </row>
    <row r="35" spans="1:9" customFormat="1" ht="30" customHeight="1" x14ac:dyDescent="0.25">
      <c r="B35" s="353" t="s">
        <v>216</v>
      </c>
      <c r="C35" s="354"/>
      <c r="D35" s="354"/>
      <c r="E35" s="354"/>
      <c r="F35" s="354"/>
      <c r="G35" s="354"/>
      <c r="H35" s="355"/>
      <c r="I35" s="223"/>
    </row>
    <row r="36" spans="1:9" customFormat="1" ht="15" customHeight="1" x14ac:dyDescent="0.25">
      <c r="A36" s="224" t="s">
        <v>217</v>
      </c>
      <c r="B36" s="224"/>
      <c r="I36" s="225"/>
    </row>
    <row r="37" spans="1:9" customFormat="1" ht="30" customHeight="1" x14ac:dyDescent="0.25">
      <c r="B37" s="376" t="s">
        <v>218</v>
      </c>
      <c r="C37" s="377"/>
      <c r="D37" s="377"/>
      <c r="E37" s="377"/>
      <c r="F37" s="377"/>
      <c r="G37" s="377"/>
      <c r="H37" s="378"/>
    </row>
    <row r="38" spans="1:9" customFormat="1" ht="12.75" customHeight="1" x14ac:dyDescent="0.25">
      <c r="B38" s="379" t="s">
        <v>219</v>
      </c>
      <c r="C38" s="380"/>
      <c r="D38" s="380"/>
      <c r="E38" s="380"/>
      <c r="F38" s="380"/>
      <c r="G38" s="226"/>
      <c r="H38" s="227"/>
    </row>
    <row r="39" spans="1:9" customFormat="1" ht="29.25" customHeight="1" x14ac:dyDescent="0.25">
      <c r="B39" s="381" t="s">
        <v>220</v>
      </c>
      <c r="C39" s="382"/>
      <c r="D39" s="382"/>
      <c r="E39" s="382"/>
      <c r="F39" s="382"/>
      <c r="G39" s="382"/>
      <c r="H39" s="383"/>
    </row>
    <row r="40" spans="1:9" customFormat="1" ht="15" customHeight="1" x14ac:dyDescent="0.25">
      <c r="B40" s="228" t="s">
        <v>221</v>
      </c>
      <c r="C40" s="226"/>
      <c r="D40" s="226"/>
      <c r="E40" s="226"/>
      <c r="F40" s="226"/>
      <c r="G40" s="226"/>
      <c r="H40" s="227"/>
    </row>
    <row r="41" spans="1:9" customFormat="1" ht="30.75" customHeight="1" x14ac:dyDescent="0.25">
      <c r="B41" s="381" t="s">
        <v>222</v>
      </c>
      <c r="C41" s="382"/>
      <c r="D41" s="382"/>
      <c r="E41" s="382"/>
      <c r="F41" s="382"/>
      <c r="G41" s="382"/>
      <c r="H41" s="383"/>
    </row>
    <row r="42" spans="1:9" customFormat="1" ht="12.75" customHeight="1" x14ac:dyDescent="0.25">
      <c r="B42" s="384" t="s">
        <v>223</v>
      </c>
      <c r="C42" s="385"/>
      <c r="D42" s="385"/>
      <c r="E42" s="385"/>
      <c r="F42" s="385"/>
      <c r="G42" s="385"/>
      <c r="H42" s="227"/>
    </row>
    <row r="43" spans="1:9" customFormat="1" ht="35.25" customHeight="1" x14ac:dyDescent="0.25">
      <c r="B43" s="381" t="s">
        <v>224</v>
      </c>
      <c r="C43" s="382"/>
      <c r="D43" s="382"/>
      <c r="E43" s="382"/>
      <c r="F43" s="382"/>
      <c r="G43" s="382"/>
      <c r="H43" s="383"/>
    </row>
    <row r="44" spans="1:9" customFormat="1" ht="24.75" customHeight="1" x14ac:dyDescent="0.25">
      <c r="B44" s="386" t="s">
        <v>225</v>
      </c>
      <c r="C44" s="387"/>
      <c r="D44" s="387"/>
      <c r="E44" s="387"/>
      <c r="F44" s="387"/>
      <c r="G44" s="387"/>
      <c r="H44" s="388"/>
    </row>
    <row r="45" spans="1:9" customFormat="1" ht="27.75" customHeight="1" x14ac:dyDescent="0.25">
      <c r="B45" s="372" t="s">
        <v>226</v>
      </c>
      <c r="C45" s="373"/>
      <c r="D45" s="373"/>
      <c r="E45" s="373"/>
      <c r="F45" s="373"/>
      <c r="G45" s="373"/>
      <c r="H45" s="374"/>
    </row>
    <row r="46" spans="1:9" customFormat="1" ht="21" customHeight="1" x14ac:dyDescent="0.25">
      <c r="B46" s="353" t="s">
        <v>227</v>
      </c>
      <c r="C46" s="354"/>
      <c r="D46" s="354"/>
      <c r="E46" s="354"/>
      <c r="F46" s="354"/>
      <c r="G46" s="354"/>
      <c r="H46" s="355"/>
    </row>
    <row r="47" spans="1:9" customFormat="1" ht="26.25" customHeight="1" x14ac:dyDescent="0.25">
      <c r="B47" s="375" t="s">
        <v>228</v>
      </c>
      <c r="C47" s="375"/>
      <c r="D47" s="375"/>
      <c r="E47" s="375"/>
      <c r="F47" s="375"/>
      <c r="G47" s="375"/>
      <c r="H47" s="375"/>
    </row>
  </sheetData>
  <mergeCells count="27">
    <mergeCell ref="B47:H47"/>
    <mergeCell ref="B34:H34"/>
    <mergeCell ref="B35:H35"/>
    <mergeCell ref="B37:H37"/>
    <mergeCell ref="B38:F38"/>
    <mergeCell ref="B39:H39"/>
    <mergeCell ref="B41:H41"/>
    <mergeCell ref="B42:G42"/>
    <mergeCell ref="B43:H43"/>
    <mergeCell ref="B44:H44"/>
    <mergeCell ref="B45:H45"/>
    <mergeCell ref="B46:H46"/>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7">
    <cfRule type="expression" dxfId="1" priority="2">
      <formula>MAX(D7:H7)&gt;=5</formula>
    </cfRule>
  </conditionalFormatting>
  <conditionalFormatting sqref="I8">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36"/>
  <sheetViews>
    <sheetView zoomScaleNormal="100" workbookViewId="0">
      <selection activeCell="B28" sqref="B28"/>
    </sheetView>
  </sheetViews>
  <sheetFormatPr defaultRowHeight="15" x14ac:dyDescent="0.25"/>
  <cols>
    <col min="1" max="1" width="25.85546875" style="245" customWidth="1"/>
    <col min="2" max="3" width="11" style="245" customWidth="1"/>
    <col min="4" max="4" width="22.85546875" style="245" customWidth="1"/>
    <col min="5" max="6" width="11" style="245" customWidth="1"/>
    <col min="7" max="8" width="9.140625" style="245" customWidth="1"/>
    <col min="9" max="9" width="19" style="243"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10" s="11" customFormat="1" ht="20.25" x14ac:dyDescent="0.3">
      <c r="H1" s="82" t="s">
        <v>19</v>
      </c>
      <c r="I1" s="229"/>
    </row>
    <row r="2" spans="1:10" s="235" customFormat="1" ht="18" customHeight="1" x14ac:dyDescent="0.25">
      <c r="A2" s="230" t="s">
        <v>19</v>
      </c>
      <c r="B2" s="231" t="s">
        <v>229</v>
      </c>
      <c r="C2" s="232"/>
      <c r="D2" s="233"/>
      <c r="E2" s="233"/>
      <c r="F2" s="233"/>
      <c r="G2" s="233"/>
      <c r="H2" s="233"/>
      <c r="I2" s="234" t="s">
        <v>63</v>
      </c>
    </row>
    <row r="3" spans="1:10" s="235" customFormat="1" x14ac:dyDescent="0.2">
      <c r="A3" s="236" t="s">
        <v>230</v>
      </c>
      <c r="C3" s="237"/>
      <c r="I3" s="238"/>
    </row>
    <row r="4" spans="1:10" s="235" customFormat="1" ht="12.75" x14ac:dyDescent="0.2">
      <c r="A4" s="239" t="s">
        <v>231</v>
      </c>
      <c r="B4" s="239" t="s">
        <v>59</v>
      </c>
      <c r="C4" s="239" t="s">
        <v>71</v>
      </c>
      <c r="D4" s="239" t="s">
        <v>232</v>
      </c>
      <c r="E4" s="240" t="s">
        <v>22</v>
      </c>
      <c r="F4" s="241"/>
      <c r="G4" s="241"/>
      <c r="H4" s="241"/>
      <c r="I4" s="242"/>
    </row>
    <row r="5" spans="1:10" x14ac:dyDescent="0.25">
      <c r="A5" s="264" t="s">
        <v>251</v>
      </c>
      <c r="B5"/>
      <c r="C5"/>
      <c r="D5"/>
      <c r="E5"/>
      <c r="F5"/>
      <c r="G5"/>
      <c r="H5" s="273"/>
      <c r="I5" s="265"/>
      <c r="J5" s="265" t="s">
        <v>253</v>
      </c>
    </row>
    <row r="6" spans="1:10" x14ac:dyDescent="0.25">
      <c r="A6" s="244" t="s">
        <v>252</v>
      </c>
    </row>
    <row r="8" spans="1:10" x14ac:dyDescent="0.25">
      <c r="A8" t="s">
        <v>235</v>
      </c>
      <c r="B8">
        <v>1500</v>
      </c>
      <c r="C8" t="s">
        <v>236</v>
      </c>
    </row>
    <row r="9" spans="1:10" x14ac:dyDescent="0.25">
      <c r="A9" s="261" t="s">
        <v>237</v>
      </c>
      <c r="B9" s="274">
        <f>B8*B24</f>
        <v>2259000</v>
      </c>
      <c r="C9" t="s">
        <v>41</v>
      </c>
    </row>
    <row r="10" spans="1:10" x14ac:dyDescent="0.25">
      <c r="A10"/>
      <c r="B10"/>
      <c r="C10"/>
    </row>
    <row r="11" spans="1:10" x14ac:dyDescent="0.25">
      <c r="A11" t="s">
        <v>238</v>
      </c>
      <c r="B11">
        <v>250</v>
      </c>
      <c r="C11" t="s">
        <v>239</v>
      </c>
    </row>
    <row r="12" spans="1:10" x14ac:dyDescent="0.25">
      <c r="A12" s="261" t="s">
        <v>237</v>
      </c>
      <c r="B12" s="274">
        <f>B11*Conversions!D5</f>
        <v>250000</v>
      </c>
      <c r="C12" t="s">
        <v>41</v>
      </c>
    </row>
    <row r="13" spans="1:10" x14ac:dyDescent="0.25">
      <c r="A13"/>
      <c r="B13"/>
      <c r="C13"/>
    </row>
    <row r="14" spans="1:10" x14ac:dyDescent="0.25">
      <c r="A14" s="390" t="s">
        <v>240</v>
      </c>
      <c r="B14" s="390"/>
      <c r="C14" s="390"/>
    </row>
    <row r="15" spans="1:10" x14ac:dyDescent="0.25">
      <c r="A15" t="s">
        <v>241</v>
      </c>
      <c r="B15">
        <f>182000</f>
        <v>182000</v>
      </c>
      <c r="C15" t="s">
        <v>242</v>
      </c>
    </row>
    <row r="16" spans="1:10" x14ac:dyDescent="0.25">
      <c r="A16" s="389"/>
      <c r="B16" s="389"/>
      <c r="C16" s="389"/>
    </row>
    <row r="17" spans="1:26" x14ac:dyDescent="0.25">
      <c r="A17" s="262" t="s">
        <v>243</v>
      </c>
      <c r="B17" s="263">
        <f>106000</f>
        <v>106000</v>
      </c>
      <c r="C17" s="262" t="s">
        <v>242</v>
      </c>
    </row>
    <row r="18" spans="1:26" x14ac:dyDescent="0.25">
      <c r="A18" s="391" t="s">
        <v>244</v>
      </c>
      <c r="B18" s="391"/>
      <c r="C18" s="391"/>
    </row>
    <row r="19" spans="1:26" x14ac:dyDescent="0.25">
      <c r="A19" s="262" t="s">
        <v>245</v>
      </c>
      <c r="B19" s="262">
        <f>B15+B17</f>
        <v>288000</v>
      </c>
      <c r="C19" s="262" t="s">
        <v>242</v>
      </c>
      <c r="J19" s="266" t="s">
        <v>254</v>
      </c>
      <c r="K19" s="267"/>
      <c r="L19" s="267"/>
      <c r="M19" s="267"/>
      <c r="N19" s="267"/>
      <c r="O19" s="267"/>
      <c r="P19" s="267"/>
      <c r="Q19" s="267"/>
      <c r="R19" s="267"/>
      <c r="S19" s="267"/>
      <c r="T19" s="267"/>
      <c r="U19" s="267"/>
      <c r="V19" s="267"/>
      <c r="W19" s="267"/>
      <c r="X19" s="267"/>
      <c r="Y19" s="267"/>
      <c r="Z19" s="268"/>
    </row>
    <row r="20" spans="1:26" ht="15.75" x14ac:dyDescent="0.25">
      <c r="A20" s="261" t="s">
        <v>237</v>
      </c>
      <c r="B20" s="274">
        <f>B19*Conversions!D4</f>
        <v>130634.60256</v>
      </c>
      <c r="C20" t="s">
        <v>41</v>
      </c>
      <c r="J20" s="269" t="s">
        <v>255</v>
      </c>
      <c r="K20" s="269"/>
      <c r="L20" s="269"/>
      <c r="M20" s="269"/>
      <c r="N20" s="269"/>
      <c r="O20" s="269"/>
      <c r="P20" s="269"/>
      <c r="Q20" s="269"/>
      <c r="R20" s="269"/>
      <c r="S20" s="269"/>
      <c r="T20" s="269"/>
      <c r="U20" s="269"/>
      <c r="V20" s="269"/>
      <c r="W20" s="269"/>
      <c r="X20" s="269"/>
      <c r="Y20" s="269"/>
      <c r="Z20" s="269"/>
    </row>
    <row r="21" spans="1:26" x14ac:dyDescent="0.25">
      <c r="A21" t="s">
        <v>246</v>
      </c>
      <c r="B21"/>
      <c r="C21"/>
      <c r="J21" s="269" t="s">
        <v>256</v>
      </c>
      <c r="K21" s="269" t="s">
        <v>257</v>
      </c>
      <c r="L21" s="269" t="s">
        <v>258</v>
      </c>
      <c r="M21" s="269" t="s">
        <v>259</v>
      </c>
      <c r="N21" s="269" t="s">
        <v>260</v>
      </c>
      <c r="O21" s="269" t="s">
        <v>261</v>
      </c>
      <c r="P21" s="269" t="s">
        <v>262</v>
      </c>
      <c r="Q21" s="269" t="s">
        <v>263</v>
      </c>
      <c r="R21" s="269" t="s">
        <v>264</v>
      </c>
      <c r="S21" s="269" t="s">
        <v>265</v>
      </c>
      <c r="T21" s="269" t="s">
        <v>266</v>
      </c>
      <c r="U21" s="269" t="s">
        <v>267</v>
      </c>
      <c r="V21" s="269" t="s">
        <v>268</v>
      </c>
      <c r="W21" s="269" t="s">
        <v>269</v>
      </c>
      <c r="X21" s="269" t="s">
        <v>270</v>
      </c>
      <c r="Y21" s="269" t="s">
        <v>271</v>
      </c>
      <c r="Z21" s="269" t="s">
        <v>272</v>
      </c>
    </row>
    <row r="22" spans="1:26" x14ac:dyDescent="0.25">
      <c r="A22"/>
      <c r="B22"/>
      <c r="C22"/>
      <c r="J22" s="269" t="s">
        <v>273</v>
      </c>
      <c r="K22" s="269" t="s">
        <v>274</v>
      </c>
      <c r="L22" s="269" t="s">
        <v>275</v>
      </c>
      <c r="M22" s="269" t="s">
        <v>276</v>
      </c>
      <c r="N22" s="269" t="s">
        <v>277</v>
      </c>
      <c r="O22" s="269" t="s">
        <v>278</v>
      </c>
      <c r="P22" s="269" t="s">
        <v>279</v>
      </c>
      <c r="Q22" s="269" t="s">
        <v>280</v>
      </c>
      <c r="R22" s="269" t="s">
        <v>281</v>
      </c>
      <c r="S22" s="269" t="s">
        <v>282</v>
      </c>
      <c r="T22" s="269" t="s">
        <v>283</v>
      </c>
      <c r="U22" s="269" t="s">
        <v>284</v>
      </c>
      <c r="V22" s="269" t="s">
        <v>285</v>
      </c>
      <c r="W22" s="269" t="s">
        <v>286</v>
      </c>
      <c r="X22" s="269" t="s">
        <v>287</v>
      </c>
      <c r="Y22" s="269" t="s">
        <v>288</v>
      </c>
      <c r="Z22" s="269" t="s">
        <v>289</v>
      </c>
    </row>
    <row r="23" spans="1:26" x14ac:dyDescent="0.25">
      <c r="A23" s="278"/>
      <c r="B23" s="278"/>
      <c r="C23"/>
      <c r="J23" s="269" t="s">
        <v>290</v>
      </c>
      <c r="K23" s="269" t="s">
        <v>274</v>
      </c>
      <c r="L23" s="269" t="s">
        <v>291</v>
      </c>
      <c r="M23" s="269" t="s">
        <v>292</v>
      </c>
      <c r="N23" s="269" t="s">
        <v>293</v>
      </c>
      <c r="O23" s="269" t="s">
        <v>278</v>
      </c>
      <c r="P23" s="269" t="s">
        <v>294</v>
      </c>
      <c r="Q23" s="269" t="s">
        <v>295</v>
      </c>
      <c r="R23" s="269" t="s">
        <v>296</v>
      </c>
      <c r="S23" s="269" t="s">
        <v>297</v>
      </c>
      <c r="T23" s="269" t="s">
        <v>288</v>
      </c>
      <c r="U23" s="269" t="s">
        <v>284</v>
      </c>
      <c r="V23" s="269" t="s">
        <v>285</v>
      </c>
      <c r="W23" s="269" t="s">
        <v>286</v>
      </c>
      <c r="X23" s="269" t="s">
        <v>287</v>
      </c>
      <c r="Y23" s="269" t="s">
        <v>288</v>
      </c>
      <c r="Z23" s="269" t="s">
        <v>289</v>
      </c>
    </row>
    <row r="24" spans="1:26" x14ac:dyDescent="0.25">
      <c r="A24" t="s">
        <v>248</v>
      </c>
      <c r="B24">
        <v>1506</v>
      </c>
      <c r="C24" t="s">
        <v>249</v>
      </c>
      <c r="J24" s="269" t="s">
        <v>298</v>
      </c>
      <c r="K24" s="269" t="s">
        <v>299</v>
      </c>
      <c r="L24" s="269" t="s">
        <v>300</v>
      </c>
      <c r="M24" s="269" t="s">
        <v>301</v>
      </c>
      <c r="N24" s="269" t="s">
        <v>293</v>
      </c>
      <c r="O24" s="269" t="s">
        <v>302</v>
      </c>
      <c r="P24" s="269" t="s">
        <v>303</v>
      </c>
      <c r="Q24" s="269" t="s">
        <v>304</v>
      </c>
      <c r="R24" s="269" t="s">
        <v>305</v>
      </c>
      <c r="S24" s="269" t="s">
        <v>306</v>
      </c>
      <c r="T24" s="269" t="s">
        <v>307</v>
      </c>
      <c r="U24" s="269" t="s">
        <v>308</v>
      </c>
      <c r="V24" s="269" t="s">
        <v>309</v>
      </c>
      <c r="W24" s="269" t="s">
        <v>310</v>
      </c>
      <c r="X24" s="269" t="s">
        <v>311</v>
      </c>
      <c r="Y24" s="269" t="s">
        <v>312</v>
      </c>
      <c r="Z24" s="269" t="s">
        <v>313</v>
      </c>
    </row>
    <row r="25" spans="1:26" x14ac:dyDescent="0.25">
      <c r="A25" s="389" t="s">
        <v>250</v>
      </c>
      <c r="B25" s="389"/>
      <c r="C25" s="389"/>
      <c r="J25" s="269" t="s">
        <v>314</v>
      </c>
      <c r="K25" s="269" t="s">
        <v>299</v>
      </c>
      <c r="L25" s="269" t="s">
        <v>315</v>
      </c>
      <c r="M25" s="269" t="s">
        <v>316</v>
      </c>
      <c r="N25" s="269" t="s">
        <v>317</v>
      </c>
      <c r="O25" s="269" t="s">
        <v>302</v>
      </c>
      <c r="P25" s="269" t="s">
        <v>318</v>
      </c>
      <c r="Q25" s="269" t="s">
        <v>319</v>
      </c>
      <c r="R25" s="269" t="s">
        <v>320</v>
      </c>
      <c r="S25" s="269" t="s">
        <v>321</v>
      </c>
      <c r="T25" s="269" t="s">
        <v>312</v>
      </c>
      <c r="U25" s="269" t="s">
        <v>322</v>
      </c>
      <c r="V25" s="269" t="s">
        <v>309</v>
      </c>
      <c r="W25" s="269" t="s">
        <v>310</v>
      </c>
      <c r="X25" s="269" t="s">
        <v>311</v>
      </c>
      <c r="Y25" s="269" t="s">
        <v>312</v>
      </c>
      <c r="Z25" s="269" t="s">
        <v>313</v>
      </c>
    </row>
    <row r="26" spans="1:26" x14ac:dyDescent="0.25">
      <c r="A26"/>
      <c r="B26"/>
      <c r="C26"/>
      <c r="J26" s="269" t="s">
        <v>323</v>
      </c>
      <c r="K26" s="269" t="s">
        <v>299</v>
      </c>
      <c r="L26" s="269" t="s">
        <v>324</v>
      </c>
      <c r="M26" s="269" t="s">
        <v>325</v>
      </c>
      <c r="N26" s="269" t="s">
        <v>326</v>
      </c>
      <c r="O26" s="269" t="s">
        <v>302</v>
      </c>
      <c r="P26" s="269" t="s">
        <v>327</v>
      </c>
      <c r="Q26" s="269" t="s">
        <v>318</v>
      </c>
      <c r="R26" s="269" t="s">
        <v>328</v>
      </c>
      <c r="S26" s="269" t="s">
        <v>329</v>
      </c>
      <c r="T26" s="269" t="s">
        <v>330</v>
      </c>
      <c r="U26" s="269" t="s">
        <v>322</v>
      </c>
      <c r="V26" s="269" t="s">
        <v>309</v>
      </c>
      <c r="W26" s="269" t="s">
        <v>310</v>
      </c>
      <c r="X26" s="269" t="s">
        <v>311</v>
      </c>
      <c r="Y26" s="269" t="s">
        <v>312</v>
      </c>
      <c r="Z26" s="269" t="s">
        <v>313</v>
      </c>
    </row>
    <row r="27" spans="1:26" x14ac:dyDescent="0.25">
      <c r="A27"/>
      <c r="B27"/>
      <c r="C27"/>
      <c r="J27" s="269" t="s">
        <v>331</v>
      </c>
      <c r="K27" s="269" t="s">
        <v>332</v>
      </c>
      <c r="L27" s="269" t="s">
        <v>333</v>
      </c>
      <c r="M27" s="269" t="s">
        <v>334</v>
      </c>
      <c r="N27" s="269" t="s">
        <v>317</v>
      </c>
      <c r="O27" s="269" t="s">
        <v>335</v>
      </c>
      <c r="P27" s="269" t="s">
        <v>283</v>
      </c>
      <c r="Q27" s="269" t="s">
        <v>317</v>
      </c>
      <c r="R27" s="269" t="s">
        <v>309</v>
      </c>
      <c r="S27" s="269" t="s">
        <v>283</v>
      </c>
      <c r="T27" s="269" t="s">
        <v>336</v>
      </c>
      <c r="U27" s="269" t="s">
        <v>337</v>
      </c>
      <c r="V27" s="269" t="s">
        <v>338</v>
      </c>
      <c r="W27" s="269" t="s">
        <v>339</v>
      </c>
      <c r="X27" s="269" t="s">
        <v>340</v>
      </c>
      <c r="Y27" s="269" t="s">
        <v>341</v>
      </c>
      <c r="Z27" s="269" t="s">
        <v>310</v>
      </c>
    </row>
    <row r="28" spans="1:26" x14ac:dyDescent="0.25">
      <c r="A28"/>
      <c r="B28"/>
      <c r="C28"/>
      <c r="J28" s="269" t="s">
        <v>342</v>
      </c>
      <c r="K28" s="269" t="s">
        <v>332</v>
      </c>
      <c r="L28" s="270">
        <v>27000</v>
      </c>
      <c r="M28" s="269" t="s">
        <v>343</v>
      </c>
      <c r="N28" s="269" t="s">
        <v>344</v>
      </c>
      <c r="O28" s="269" t="s">
        <v>335</v>
      </c>
      <c r="P28" s="269" t="s">
        <v>345</v>
      </c>
      <c r="Q28" s="269" t="s">
        <v>346</v>
      </c>
      <c r="R28" s="269" t="s">
        <v>347</v>
      </c>
      <c r="S28" s="269" t="s">
        <v>288</v>
      </c>
      <c r="T28" s="269" t="s">
        <v>341</v>
      </c>
      <c r="U28" s="269" t="s">
        <v>337</v>
      </c>
      <c r="V28" s="269" t="s">
        <v>338</v>
      </c>
      <c r="W28" s="269" t="s">
        <v>339</v>
      </c>
      <c r="X28" s="269" t="s">
        <v>340</v>
      </c>
      <c r="Y28" s="269" t="s">
        <v>341</v>
      </c>
      <c r="Z28" s="269" t="s">
        <v>310</v>
      </c>
    </row>
    <row r="29" spans="1:26" x14ac:dyDescent="0.25">
      <c r="A29" s="281"/>
      <c r="B29" s="277"/>
      <c r="C29"/>
      <c r="J29" s="269" t="s">
        <v>348</v>
      </c>
      <c r="K29" s="269" t="s">
        <v>332</v>
      </c>
      <c r="L29" s="269" t="s">
        <v>349</v>
      </c>
      <c r="M29" s="269" t="s">
        <v>350</v>
      </c>
      <c r="N29" s="269" t="s">
        <v>326</v>
      </c>
      <c r="O29" s="269" t="s">
        <v>335</v>
      </c>
      <c r="P29" s="269" t="s">
        <v>288</v>
      </c>
      <c r="Q29" s="269" t="s">
        <v>344</v>
      </c>
      <c r="R29" s="269" t="s">
        <v>351</v>
      </c>
      <c r="S29" s="269" t="s">
        <v>340</v>
      </c>
      <c r="T29" s="269" t="s">
        <v>352</v>
      </c>
      <c r="U29" s="269" t="s">
        <v>353</v>
      </c>
      <c r="V29" s="269" t="s">
        <v>338</v>
      </c>
      <c r="W29" s="269" t="s">
        <v>339</v>
      </c>
      <c r="X29" s="269" t="s">
        <v>340</v>
      </c>
      <c r="Y29" s="269" t="s">
        <v>341</v>
      </c>
      <c r="Z29" s="269" t="s">
        <v>310</v>
      </c>
    </row>
    <row r="30" spans="1:26" x14ac:dyDescent="0.25">
      <c r="A30"/>
      <c r="B30"/>
      <c r="C30"/>
      <c r="J30" s="269" t="s">
        <v>354</v>
      </c>
      <c r="K30" s="269" t="s">
        <v>332</v>
      </c>
      <c r="L30" s="269" t="s">
        <v>355</v>
      </c>
      <c r="M30" s="269" t="s">
        <v>356</v>
      </c>
      <c r="N30" s="269" t="s">
        <v>357</v>
      </c>
      <c r="O30" s="269" t="s">
        <v>335</v>
      </c>
      <c r="P30" s="269" t="s">
        <v>358</v>
      </c>
      <c r="Q30" s="269" t="s">
        <v>359</v>
      </c>
      <c r="R30" s="269" t="s">
        <v>360</v>
      </c>
      <c r="S30" s="269" t="s">
        <v>361</v>
      </c>
      <c r="T30" s="269" t="s">
        <v>362</v>
      </c>
      <c r="U30" s="269" t="s">
        <v>353</v>
      </c>
      <c r="V30" s="269" t="s">
        <v>338</v>
      </c>
      <c r="W30" s="269" t="s">
        <v>339</v>
      </c>
      <c r="X30" s="269" t="s">
        <v>340</v>
      </c>
      <c r="Y30" s="269" t="s">
        <v>341</v>
      </c>
      <c r="Z30" s="269" t="s">
        <v>310</v>
      </c>
    </row>
    <row r="31" spans="1:26" x14ac:dyDescent="0.25">
      <c r="J31" s="269" t="s">
        <v>363</v>
      </c>
      <c r="K31" s="269" t="s">
        <v>364</v>
      </c>
      <c r="L31" s="269" t="s">
        <v>365</v>
      </c>
      <c r="M31" s="269" t="s">
        <v>366</v>
      </c>
      <c r="N31" s="269" t="s">
        <v>326</v>
      </c>
      <c r="O31" s="269" t="s">
        <v>367</v>
      </c>
      <c r="P31" s="269" t="s">
        <v>357</v>
      </c>
      <c r="Q31" s="269" t="s">
        <v>288</v>
      </c>
      <c r="R31" s="269" t="s">
        <v>347</v>
      </c>
      <c r="S31" s="269" t="s">
        <v>368</v>
      </c>
      <c r="T31" s="269" t="s">
        <v>369</v>
      </c>
      <c r="U31" s="269" t="s">
        <v>370</v>
      </c>
      <c r="V31" s="269" t="s">
        <v>347</v>
      </c>
      <c r="W31" s="269" t="s">
        <v>371</v>
      </c>
      <c r="X31" s="269" t="s">
        <v>372</v>
      </c>
      <c r="Y31" s="269" t="s">
        <v>310</v>
      </c>
      <c r="Z31" s="269" t="s">
        <v>373</v>
      </c>
    </row>
    <row r="32" spans="1:26" x14ac:dyDescent="0.25">
      <c r="J32" s="269" t="s">
        <v>374</v>
      </c>
      <c r="K32" s="269" t="s">
        <v>364</v>
      </c>
      <c r="L32" s="269" t="s">
        <v>375</v>
      </c>
      <c r="M32" s="269" t="s">
        <v>376</v>
      </c>
      <c r="N32" s="269" t="s">
        <v>377</v>
      </c>
      <c r="O32" s="269" t="s">
        <v>367</v>
      </c>
      <c r="P32" s="269" t="s">
        <v>377</v>
      </c>
      <c r="Q32" s="269" t="s">
        <v>378</v>
      </c>
      <c r="R32" s="269" t="s">
        <v>360</v>
      </c>
      <c r="S32" s="269" t="s">
        <v>379</v>
      </c>
      <c r="T32" s="269" t="s">
        <v>380</v>
      </c>
      <c r="U32" s="269" t="s">
        <v>381</v>
      </c>
      <c r="V32" s="269" t="s">
        <v>347</v>
      </c>
      <c r="W32" s="269" t="s">
        <v>371</v>
      </c>
      <c r="X32" s="269" t="s">
        <v>372</v>
      </c>
      <c r="Y32" s="269" t="s">
        <v>310</v>
      </c>
      <c r="Z32" s="269" t="s">
        <v>373</v>
      </c>
    </row>
    <row r="33" spans="10:26" x14ac:dyDescent="0.25">
      <c r="J33" s="269" t="s">
        <v>382</v>
      </c>
      <c r="K33" s="269" t="s">
        <v>383</v>
      </c>
      <c r="L33" s="269" t="s">
        <v>384</v>
      </c>
      <c r="M33" s="269" t="s">
        <v>385</v>
      </c>
      <c r="N33" s="269" t="s">
        <v>368</v>
      </c>
      <c r="O33" s="269" t="s">
        <v>296</v>
      </c>
      <c r="P33" s="269" t="s">
        <v>377</v>
      </c>
      <c r="Q33" s="269" t="s">
        <v>386</v>
      </c>
      <c r="R33" s="269" t="s">
        <v>351</v>
      </c>
      <c r="S33" s="269" t="s">
        <v>387</v>
      </c>
      <c r="T33" s="269" t="s">
        <v>388</v>
      </c>
      <c r="U33" s="269" t="s">
        <v>381</v>
      </c>
      <c r="V33" s="269" t="s">
        <v>351</v>
      </c>
      <c r="W33" s="269" t="s">
        <v>389</v>
      </c>
      <c r="X33" s="269" t="s">
        <v>390</v>
      </c>
      <c r="Y33" s="269" t="s">
        <v>391</v>
      </c>
      <c r="Z33" s="269" t="s">
        <v>392</v>
      </c>
    </row>
    <row r="34" spans="10:26" x14ac:dyDescent="0.25">
      <c r="J34" s="269" t="s">
        <v>393</v>
      </c>
      <c r="K34" s="269" t="s">
        <v>383</v>
      </c>
      <c r="L34" s="269" t="s">
        <v>394</v>
      </c>
      <c r="M34" s="269" t="s">
        <v>395</v>
      </c>
      <c r="N34" s="269" t="s">
        <v>396</v>
      </c>
      <c r="O34" s="269" t="s">
        <v>296</v>
      </c>
      <c r="P34" s="269" t="s">
        <v>397</v>
      </c>
      <c r="Q34" s="269" t="s">
        <v>398</v>
      </c>
      <c r="R34" s="269" t="s">
        <v>360</v>
      </c>
      <c r="S34" s="269" t="s">
        <v>399</v>
      </c>
      <c r="T34" s="269" t="s">
        <v>400</v>
      </c>
      <c r="U34" s="269" t="s">
        <v>381</v>
      </c>
      <c r="V34" s="269" t="s">
        <v>351</v>
      </c>
      <c r="W34" s="269" t="s">
        <v>389</v>
      </c>
      <c r="X34" s="269" t="s">
        <v>390</v>
      </c>
      <c r="Y34" s="269" t="s">
        <v>391</v>
      </c>
      <c r="Z34" s="269" t="s">
        <v>392</v>
      </c>
    </row>
    <row r="35" spans="10:26" x14ac:dyDescent="0.25">
      <c r="J35" s="269" t="s">
        <v>401</v>
      </c>
      <c r="K35" s="269" t="s">
        <v>383</v>
      </c>
      <c r="L35" s="269" t="s">
        <v>402</v>
      </c>
      <c r="M35" s="269" t="s">
        <v>403</v>
      </c>
      <c r="N35" s="269" t="s">
        <v>404</v>
      </c>
      <c r="O35" s="269" t="s">
        <v>296</v>
      </c>
      <c r="P35" s="269" t="s">
        <v>405</v>
      </c>
      <c r="Q35" s="269" t="s">
        <v>286</v>
      </c>
      <c r="R35" s="269" t="s">
        <v>406</v>
      </c>
      <c r="S35" s="269" t="s">
        <v>407</v>
      </c>
      <c r="T35" s="269" t="s">
        <v>408</v>
      </c>
      <c r="U35" s="269" t="s">
        <v>409</v>
      </c>
      <c r="V35" s="269" t="s">
        <v>351</v>
      </c>
      <c r="W35" s="269" t="s">
        <v>389</v>
      </c>
      <c r="X35" s="269" t="s">
        <v>390</v>
      </c>
      <c r="Y35" s="269" t="s">
        <v>391</v>
      </c>
      <c r="Z35" s="269" t="s">
        <v>392</v>
      </c>
    </row>
    <row r="36" spans="10:26" x14ac:dyDescent="0.25">
      <c r="J36" s="271" t="s">
        <v>410</v>
      </c>
      <c r="K36" s="272"/>
      <c r="L36" s="272"/>
      <c r="M36" s="272"/>
      <c r="N36" s="272"/>
      <c r="O36" s="272"/>
      <c r="P36" s="272"/>
      <c r="Q36" s="272"/>
      <c r="R36" s="272"/>
      <c r="S36" s="272"/>
      <c r="T36" s="272"/>
      <c r="U36" s="272"/>
      <c r="V36" s="272"/>
      <c r="W36" s="272"/>
      <c r="X36" s="272"/>
      <c r="Y36" s="272"/>
      <c r="Z36" s="272"/>
    </row>
  </sheetData>
  <mergeCells count="4">
    <mergeCell ref="A25:C25"/>
    <mergeCell ref="A14:C14"/>
    <mergeCell ref="A16:C16"/>
    <mergeCell ref="A18:C1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B9" sqref="B9"/>
    </sheetView>
  </sheetViews>
  <sheetFormatPr defaultColWidth="9.140625" defaultRowHeight="12.75" x14ac:dyDescent="0.2"/>
  <cols>
    <col min="1" max="3" width="9.140625" style="245"/>
    <col min="4" max="4" width="13.42578125" style="245" bestFit="1" customWidth="1"/>
    <col min="5" max="5" width="16.42578125" style="245" bestFit="1" customWidth="1"/>
    <col min="6" max="6" width="23.42578125" style="245" customWidth="1"/>
    <col min="7" max="7" width="11" style="245" bestFit="1" customWidth="1"/>
    <col min="8" max="259" width="9.140625" style="245"/>
    <col min="260" max="260" width="13.42578125" style="245" bestFit="1" customWidth="1"/>
    <col min="261" max="261" width="16.42578125" style="245" bestFit="1" customWidth="1"/>
    <col min="262" max="262" width="23.42578125" style="245" customWidth="1"/>
    <col min="263" max="263" width="11" style="245" bestFit="1" customWidth="1"/>
    <col min="264" max="515" width="9.140625" style="245"/>
    <col min="516" max="516" width="13.42578125" style="245" bestFit="1" customWidth="1"/>
    <col min="517" max="517" width="16.42578125" style="245" bestFit="1" customWidth="1"/>
    <col min="518" max="518" width="23.42578125" style="245" customWidth="1"/>
    <col min="519" max="519" width="11" style="245" bestFit="1" customWidth="1"/>
    <col min="520" max="771" width="9.140625" style="245"/>
    <col min="772" max="772" width="13.42578125" style="245" bestFit="1" customWidth="1"/>
    <col min="773" max="773" width="16.42578125" style="245" bestFit="1" customWidth="1"/>
    <col min="774" max="774" width="23.42578125" style="245" customWidth="1"/>
    <col min="775" max="775" width="11" style="245" bestFit="1" customWidth="1"/>
    <col min="776" max="1027" width="9.140625" style="245"/>
    <col min="1028" max="1028" width="13.42578125" style="245" bestFit="1" customWidth="1"/>
    <col min="1029" max="1029" width="16.42578125" style="245" bestFit="1" customWidth="1"/>
    <col min="1030" max="1030" width="23.42578125" style="245" customWidth="1"/>
    <col min="1031" max="1031" width="11" style="245" bestFit="1" customWidth="1"/>
    <col min="1032" max="1283" width="9.140625" style="245"/>
    <col min="1284" max="1284" width="13.42578125" style="245" bestFit="1" customWidth="1"/>
    <col min="1285" max="1285" width="16.42578125" style="245" bestFit="1" customWidth="1"/>
    <col min="1286" max="1286" width="23.42578125" style="245" customWidth="1"/>
    <col min="1287" max="1287" width="11" style="245" bestFit="1" customWidth="1"/>
    <col min="1288" max="1539" width="9.140625" style="245"/>
    <col min="1540" max="1540" width="13.42578125" style="245" bestFit="1" customWidth="1"/>
    <col min="1541" max="1541" width="16.42578125" style="245" bestFit="1" customWidth="1"/>
    <col min="1542" max="1542" width="23.42578125" style="245" customWidth="1"/>
    <col min="1543" max="1543" width="11" style="245" bestFit="1" customWidth="1"/>
    <col min="1544" max="1795" width="9.140625" style="245"/>
    <col min="1796" max="1796" width="13.42578125" style="245" bestFit="1" customWidth="1"/>
    <col min="1797" max="1797" width="16.42578125" style="245" bestFit="1" customWidth="1"/>
    <col min="1798" max="1798" width="23.42578125" style="245" customWidth="1"/>
    <col min="1799" max="1799" width="11" style="245" bestFit="1" customWidth="1"/>
    <col min="1800" max="2051" width="9.140625" style="245"/>
    <col min="2052" max="2052" width="13.42578125" style="245" bestFit="1" customWidth="1"/>
    <col min="2053" max="2053" width="16.42578125" style="245" bestFit="1" customWidth="1"/>
    <col min="2054" max="2054" width="23.42578125" style="245" customWidth="1"/>
    <col min="2055" max="2055" width="11" style="245" bestFit="1" customWidth="1"/>
    <col min="2056" max="2307" width="9.140625" style="245"/>
    <col min="2308" max="2308" width="13.42578125" style="245" bestFit="1" customWidth="1"/>
    <col min="2309" max="2309" width="16.42578125" style="245" bestFit="1" customWidth="1"/>
    <col min="2310" max="2310" width="23.42578125" style="245" customWidth="1"/>
    <col min="2311" max="2311" width="11" style="245" bestFit="1" customWidth="1"/>
    <col min="2312" max="2563" width="9.140625" style="245"/>
    <col min="2564" max="2564" width="13.42578125" style="245" bestFit="1" customWidth="1"/>
    <col min="2565" max="2565" width="16.42578125" style="245" bestFit="1" customWidth="1"/>
    <col min="2566" max="2566" width="23.42578125" style="245" customWidth="1"/>
    <col min="2567" max="2567" width="11" style="245" bestFit="1" customWidth="1"/>
    <col min="2568" max="2819" width="9.140625" style="245"/>
    <col min="2820" max="2820" width="13.42578125" style="245" bestFit="1" customWidth="1"/>
    <col min="2821" max="2821" width="16.42578125" style="245" bestFit="1" customWidth="1"/>
    <col min="2822" max="2822" width="23.42578125" style="245" customWidth="1"/>
    <col min="2823" max="2823" width="11" style="245" bestFit="1" customWidth="1"/>
    <col min="2824" max="3075" width="9.140625" style="245"/>
    <col min="3076" max="3076" width="13.42578125" style="245" bestFit="1" customWidth="1"/>
    <col min="3077" max="3077" width="16.42578125" style="245" bestFit="1" customWidth="1"/>
    <col min="3078" max="3078" width="23.42578125" style="245" customWidth="1"/>
    <col min="3079" max="3079" width="11" style="245" bestFit="1" customWidth="1"/>
    <col min="3080" max="3331" width="9.140625" style="245"/>
    <col min="3332" max="3332" width="13.42578125" style="245" bestFit="1" customWidth="1"/>
    <col min="3333" max="3333" width="16.42578125" style="245" bestFit="1" customWidth="1"/>
    <col min="3334" max="3334" width="23.42578125" style="245" customWidth="1"/>
    <col min="3335" max="3335" width="11" style="245" bestFit="1" customWidth="1"/>
    <col min="3336" max="3587" width="9.140625" style="245"/>
    <col min="3588" max="3588" width="13.42578125" style="245" bestFit="1" customWidth="1"/>
    <col min="3589" max="3589" width="16.42578125" style="245" bestFit="1" customWidth="1"/>
    <col min="3590" max="3590" width="23.42578125" style="245" customWidth="1"/>
    <col min="3591" max="3591" width="11" style="245" bestFit="1" customWidth="1"/>
    <col min="3592" max="3843" width="9.140625" style="245"/>
    <col min="3844" max="3844" width="13.42578125" style="245" bestFit="1" customWidth="1"/>
    <col min="3845" max="3845" width="16.42578125" style="245" bestFit="1" customWidth="1"/>
    <col min="3846" max="3846" width="23.42578125" style="245" customWidth="1"/>
    <col min="3847" max="3847" width="11" style="245" bestFit="1" customWidth="1"/>
    <col min="3848" max="4099" width="9.140625" style="245"/>
    <col min="4100" max="4100" width="13.42578125" style="245" bestFit="1" customWidth="1"/>
    <col min="4101" max="4101" width="16.42578125" style="245" bestFit="1" customWidth="1"/>
    <col min="4102" max="4102" width="23.42578125" style="245" customWidth="1"/>
    <col min="4103" max="4103" width="11" style="245" bestFit="1" customWidth="1"/>
    <col min="4104" max="4355" width="9.140625" style="245"/>
    <col min="4356" max="4356" width="13.42578125" style="245" bestFit="1" customWidth="1"/>
    <col min="4357" max="4357" width="16.42578125" style="245" bestFit="1" customWidth="1"/>
    <col min="4358" max="4358" width="23.42578125" style="245" customWidth="1"/>
    <col min="4359" max="4359" width="11" style="245" bestFit="1" customWidth="1"/>
    <col min="4360" max="4611" width="9.140625" style="245"/>
    <col min="4612" max="4612" width="13.42578125" style="245" bestFit="1" customWidth="1"/>
    <col min="4613" max="4613" width="16.42578125" style="245" bestFit="1" customWidth="1"/>
    <col min="4614" max="4614" width="23.42578125" style="245" customWidth="1"/>
    <col min="4615" max="4615" width="11" style="245" bestFit="1" customWidth="1"/>
    <col min="4616" max="4867" width="9.140625" style="245"/>
    <col min="4868" max="4868" width="13.42578125" style="245" bestFit="1" customWidth="1"/>
    <col min="4869" max="4869" width="16.42578125" style="245" bestFit="1" customWidth="1"/>
    <col min="4870" max="4870" width="23.42578125" style="245" customWidth="1"/>
    <col min="4871" max="4871" width="11" style="245" bestFit="1" customWidth="1"/>
    <col min="4872" max="5123" width="9.140625" style="245"/>
    <col min="5124" max="5124" width="13.42578125" style="245" bestFit="1" customWidth="1"/>
    <col min="5125" max="5125" width="16.42578125" style="245" bestFit="1" customWidth="1"/>
    <col min="5126" max="5126" width="23.42578125" style="245" customWidth="1"/>
    <col min="5127" max="5127" width="11" style="245" bestFit="1" customWidth="1"/>
    <col min="5128" max="5379" width="9.140625" style="245"/>
    <col min="5380" max="5380" width="13.42578125" style="245" bestFit="1" customWidth="1"/>
    <col min="5381" max="5381" width="16.42578125" style="245" bestFit="1" customWidth="1"/>
    <col min="5382" max="5382" width="23.42578125" style="245" customWidth="1"/>
    <col min="5383" max="5383" width="11" style="245" bestFit="1" customWidth="1"/>
    <col min="5384" max="5635" width="9.140625" style="245"/>
    <col min="5636" max="5636" width="13.42578125" style="245" bestFit="1" customWidth="1"/>
    <col min="5637" max="5637" width="16.42578125" style="245" bestFit="1" customWidth="1"/>
    <col min="5638" max="5638" width="23.42578125" style="245" customWidth="1"/>
    <col min="5639" max="5639" width="11" style="245" bestFit="1" customWidth="1"/>
    <col min="5640" max="5891" width="9.140625" style="245"/>
    <col min="5892" max="5892" width="13.42578125" style="245" bestFit="1" customWidth="1"/>
    <col min="5893" max="5893" width="16.42578125" style="245" bestFit="1" customWidth="1"/>
    <col min="5894" max="5894" width="23.42578125" style="245" customWidth="1"/>
    <col min="5895" max="5895" width="11" style="245" bestFit="1" customWidth="1"/>
    <col min="5896" max="6147" width="9.140625" style="245"/>
    <col min="6148" max="6148" width="13.42578125" style="245" bestFit="1" customWidth="1"/>
    <col min="6149" max="6149" width="16.42578125" style="245" bestFit="1" customWidth="1"/>
    <col min="6150" max="6150" width="23.42578125" style="245" customWidth="1"/>
    <col min="6151" max="6151" width="11" style="245" bestFit="1" customWidth="1"/>
    <col min="6152" max="6403" width="9.140625" style="245"/>
    <col min="6404" max="6404" width="13.42578125" style="245" bestFit="1" customWidth="1"/>
    <col min="6405" max="6405" width="16.42578125" style="245" bestFit="1" customWidth="1"/>
    <col min="6406" max="6406" width="23.42578125" style="245" customWidth="1"/>
    <col min="6407" max="6407" width="11" style="245" bestFit="1" customWidth="1"/>
    <col min="6408" max="6659" width="9.140625" style="245"/>
    <col min="6660" max="6660" width="13.42578125" style="245" bestFit="1" customWidth="1"/>
    <col min="6661" max="6661" width="16.42578125" style="245" bestFit="1" customWidth="1"/>
    <col min="6662" max="6662" width="23.42578125" style="245" customWidth="1"/>
    <col min="6663" max="6663" width="11" style="245" bestFit="1" customWidth="1"/>
    <col min="6664" max="6915" width="9.140625" style="245"/>
    <col min="6916" max="6916" width="13.42578125" style="245" bestFit="1" customWidth="1"/>
    <col min="6917" max="6917" width="16.42578125" style="245" bestFit="1" customWidth="1"/>
    <col min="6918" max="6918" width="23.42578125" style="245" customWidth="1"/>
    <col min="6919" max="6919" width="11" style="245" bestFit="1" customWidth="1"/>
    <col min="6920" max="7171" width="9.140625" style="245"/>
    <col min="7172" max="7172" width="13.42578125" style="245" bestFit="1" customWidth="1"/>
    <col min="7173" max="7173" width="16.42578125" style="245" bestFit="1" customWidth="1"/>
    <col min="7174" max="7174" width="23.42578125" style="245" customWidth="1"/>
    <col min="7175" max="7175" width="11" style="245" bestFit="1" customWidth="1"/>
    <col min="7176" max="7427" width="9.140625" style="245"/>
    <col min="7428" max="7428" width="13.42578125" style="245" bestFit="1" customWidth="1"/>
    <col min="7429" max="7429" width="16.42578125" style="245" bestFit="1" customWidth="1"/>
    <col min="7430" max="7430" width="23.42578125" style="245" customWidth="1"/>
    <col min="7431" max="7431" width="11" style="245" bestFit="1" customWidth="1"/>
    <col min="7432" max="7683" width="9.140625" style="245"/>
    <col min="7684" max="7684" width="13.42578125" style="245" bestFit="1" customWidth="1"/>
    <col min="7685" max="7685" width="16.42578125" style="245" bestFit="1" customWidth="1"/>
    <col min="7686" max="7686" width="23.42578125" style="245" customWidth="1"/>
    <col min="7687" max="7687" width="11" style="245" bestFit="1" customWidth="1"/>
    <col min="7688" max="7939" width="9.140625" style="245"/>
    <col min="7940" max="7940" width="13.42578125" style="245" bestFit="1" customWidth="1"/>
    <col min="7941" max="7941" width="16.42578125" style="245" bestFit="1" customWidth="1"/>
    <col min="7942" max="7942" width="23.42578125" style="245" customWidth="1"/>
    <col min="7943" max="7943" width="11" style="245" bestFit="1" customWidth="1"/>
    <col min="7944" max="8195" width="9.140625" style="245"/>
    <col min="8196" max="8196" width="13.42578125" style="245" bestFit="1" customWidth="1"/>
    <col min="8197" max="8197" width="16.42578125" style="245" bestFit="1" customWidth="1"/>
    <col min="8198" max="8198" width="23.42578125" style="245" customWidth="1"/>
    <col min="8199" max="8199" width="11" style="245" bestFit="1" customWidth="1"/>
    <col min="8200" max="8451" width="9.140625" style="245"/>
    <col min="8452" max="8452" width="13.42578125" style="245" bestFit="1" customWidth="1"/>
    <col min="8453" max="8453" width="16.42578125" style="245" bestFit="1" customWidth="1"/>
    <col min="8454" max="8454" width="23.42578125" style="245" customWidth="1"/>
    <col min="8455" max="8455" width="11" style="245" bestFit="1" customWidth="1"/>
    <col min="8456" max="8707" width="9.140625" style="245"/>
    <col min="8708" max="8708" width="13.42578125" style="245" bestFit="1" customWidth="1"/>
    <col min="8709" max="8709" width="16.42578125" style="245" bestFit="1" customWidth="1"/>
    <col min="8710" max="8710" width="23.42578125" style="245" customWidth="1"/>
    <col min="8711" max="8711" width="11" style="245" bestFit="1" customWidth="1"/>
    <col min="8712" max="8963" width="9.140625" style="245"/>
    <col min="8964" max="8964" width="13.42578125" style="245" bestFit="1" customWidth="1"/>
    <col min="8965" max="8965" width="16.42578125" style="245" bestFit="1" customWidth="1"/>
    <col min="8966" max="8966" width="23.42578125" style="245" customWidth="1"/>
    <col min="8967" max="8967" width="11" style="245" bestFit="1" customWidth="1"/>
    <col min="8968" max="9219" width="9.140625" style="245"/>
    <col min="9220" max="9220" width="13.42578125" style="245" bestFit="1" customWidth="1"/>
    <col min="9221" max="9221" width="16.42578125" style="245" bestFit="1" customWidth="1"/>
    <col min="9222" max="9222" width="23.42578125" style="245" customWidth="1"/>
    <col min="9223" max="9223" width="11" style="245" bestFit="1" customWidth="1"/>
    <col min="9224" max="9475" width="9.140625" style="245"/>
    <col min="9476" max="9476" width="13.42578125" style="245" bestFit="1" customWidth="1"/>
    <col min="9477" max="9477" width="16.42578125" style="245" bestFit="1" customWidth="1"/>
    <col min="9478" max="9478" width="23.42578125" style="245" customWidth="1"/>
    <col min="9479" max="9479" width="11" style="245" bestFit="1" customWidth="1"/>
    <col min="9480" max="9731" width="9.140625" style="245"/>
    <col min="9732" max="9732" width="13.42578125" style="245" bestFit="1" customWidth="1"/>
    <col min="9733" max="9733" width="16.42578125" style="245" bestFit="1" customWidth="1"/>
    <col min="9734" max="9734" width="23.42578125" style="245" customWidth="1"/>
    <col min="9735" max="9735" width="11" style="245" bestFit="1" customWidth="1"/>
    <col min="9736" max="9987" width="9.140625" style="245"/>
    <col min="9988" max="9988" width="13.42578125" style="245" bestFit="1" customWidth="1"/>
    <col min="9989" max="9989" width="16.42578125" style="245" bestFit="1" customWidth="1"/>
    <col min="9990" max="9990" width="23.42578125" style="245" customWidth="1"/>
    <col min="9991" max="9991" width="11" style="245" bestFit="1" customWidth="1"/>
    <col min="9992" max="10243" width="9.140625" style="245"/>
    <col min="10244" max="10244" width="13.42578125" style="245" bestFit="1" customWidth="1"/>
    <col min="10245" max="10245" width="16.42578125" style="245" bestFit="1" customWidth="1"/>
    <col min="10246" max="10246" width="23.42578125" style="245" customWidth="1"/>
    <col min="10247" max="10247" width="11" style="245" bestFit="1" customWidth="1"/>
    <col min="10248" max="10499" width="9.140625" style="245"/>
    <col min="10500" max="10500" width="13.42578125" style="245" bestFit="1" customWidth="1"/>
    <col min="10501" max="10501" width="16.42578125" style="245" bestFit="1" customWidth="1"/>
    <col min="10502" max="10502" width="23.42578125" style="245" customWidth="1"/>
    <col min="10503" max="10503" width="11" style="245" bestFit="1" customWidth="1"/>
    <col min="10504" max="10755" width="9.140625" style="245"/>
    <col min="10756" max="10756" width="13.42578125" style="245" bestFit="1" customWidth="1"/>
    <col min="10757" max="10757" width="16.42578125" style="245" bestFit="1" customWidth="1"/>
    <col min="10758" max="10758" width="23.42578125" style="245" customWidth="1"/>
    <col min="10759" max="10759" width="11" style="245" bestFit="1" customWidth="1"/>
    <col min="10760" max="11011" width="9.140625" style="245"/>
    <col min="11012" max="11012" width="13.42578125" style="245" bestFit="1" customWidth="1"/>
    <col min="11013" max="11013" width="16.42578125" style="245" bestFit="1" customWidth="1"/>
    <col min="11014" max="11014" width="23.42578125" style="245" customWidth="1"/>
    <col min="11015" max="11015" width="11" style="245" bestFit="1" customWidth="1"/>
    <col min="11016" max="11267" width="9.140625" style="245"/>
    <col min="11268" max="11268" width="13.42578125" style="245" bestFit="1" customWidth="1"/>
    <col min="11269" max="11269" width="16.42578125" style="245" bestFit="1" customWidth="1"/>
    <col min="11270" max="11270" width="23.42578125" style="245" customWidth="1"/>
    <col min="11271" max="11271" width="11" style="245" bestFit="1" customWidth="1"/>
    <col min="11272" max="11523" width="9.140625" style="245"/>
    <col min="11524" max="11524" width="13.42578125" style="245" bestFit="1" customWidth="1"/>
    <col min="11525" max="11525" width="16.42578125" style="245" bestFit="1" customWidth="1"/>
    <col min="11526" max="11526" width="23.42578125" style="245" customWidth="1"/>
    <col min="11527" max="11527" width="11" style="245" bestFit="1" customWidth="1"/>
    <col min="11528" max="11779" width="9.140625" style="245"/>
    <col min="11780" max="11780" width="13.42578125" style="245" bestFit="1" customWidth="1"/>
    <col min="11781" max="11781" width="16.42578125" style="245" bestFit="1" customWidth="1"/>
    <col min="11782" max="11782" width="23.42578125" style="245" customWidth="1"/>
    <col min="11783" max="11783" width="11" style="245" bestFit="1" customWidth="1"/>
    <col min="11784" max="12035" width="9.140625" style="245"/>
    <col min="12036" max="12036" width="13.42578125" style="245" bestFit="1" customWidth="1"/>
    <col min="12037" max="12037" width="16.42578125" style="245" bestFit="1" customWidth="1"/>
    <col min="12038" max="12038" width="23.42578125" style="245" customWidth="1"/>
    <col min="12039" max="12039" width="11" style="245" bestFit="1" customWidth="1"/>
    <col min="12040" max="12291" width="9.140625" style="245"/>
    <col min="12292" max="12292" width="13.42578125" style="245" bestFit="1" customWidth="1"/>
    <col min="12293" max="12293" width="16.42578125" style="245" bestFit="1" customWidth="1"/>
    <col min="12294" max="12294" width="23.42578125" style="245" customWidth="1"/>
    <col min="12295" max="12295" width="11" style="245" bestFit="1" customWidth="1"/>
    <col min="12296" max="12547" width="9.140625" style="245"/>
    <col min="12548" max="12548" width="13.42578125" style="245" bestFit="1" customWidth="1"/>
    <col min="12549" max="12549" width="16.42578125" style="245" bestFit="1" customWidth="1"/>
    <col min="12550" max="12550" width="23.42578125" style="245" customWidth="1"/>
    <col min="12551" max="12551" width="11" style="245" bestFit="1" customWidth="1"/>
    <col min="12552" max="12803" width="9.140625" style="245"/>
    <col min="12804" max="12804" width="13.42578125" style="245" bestFit="1" customWidth="1"/>
    <col min="12805" max="12805" width="16.42578125" style="245" bestFit="1" customWidth="1"/>
    <col min="12806" max="12806" width="23.42578125" style="245" customWidth="1"/>
    <col min="12807" max="12807" width="11" style="245" bestFit="1" customWidth="1"/>
    <col min="12808" max="13059" width="9.140625" style="245"/>
    <col min="13060" max="13060" width="13.42578125" style="245" bestFit="1" customWidth="1"/>
    <col min="13061" max="13061" width="16.42578125" style="245" bestFit="1" customWidth="1"/>
    <col min="13062" max="13062" width="23.42578125" style="245" customWidth="1"/>
    <col min="13063" max="13063" width="11" style="245" bestFit="1" customWidth="1"/>
    <col min="13064" max="13315" width="9.140625" style="245"/>
    <col min="13316" max="13316" width="13.42578125" style="245" bestFit="1" customWidth="1"/>
    <col min="13317" max="13317" width="16.42578125" style="245" bestFit="1" customWidth="1"/>
    <col min="13318" max="13318" width="23.42578125" style="245" customWidth="1"/>
    <col min="13319" max="13319" width="11" style="245" bestFit="1" customWidth="1"/>
    <col min="13320" max="13571" width="9.140625" style="245"/>
    <col min="13572" max="13572" width="13.42578125" style="245" bestFit="1" customWidth="1"/>
    <col min="13573" max="13573" width="16.42578125" style="245" bestFit="1" customWidth="1"/>
    <col min="13574" max="13574" width="23.42578125" style="245" customWidth="1"/>
    <col min="13575" max="13575" width="11" style="245" bestFit="1" customWidth="1"/>
    <col min="13576" max="13827" width="9.140625" style="245"/>
    <col min="13828" max="13828" width="13.42578125" style="245" bestFit="1" customWidth="1"/>
    <col min="13829" max="13829" width="16.42578125" style="245" bestFit="1" customWidth="1"/>
    <col min="13830" max="13830" width="23.42578125" style="245" customWidth="1"/>
    <col min="13831" max="13831" width="11" style="245" bestFit="1" customWidth="1"/>
    <col min="13832" max="14083" width="9.140625" style="245"/>
    <col min="14084" max="14084" width="13.42578125" style="245" bestFit="1" customWidth="1"/>
    <col min="14085" max="14085" width="16.42578125" style="245" bestFit="1" customWidth="1"/>
    <col min="14086" max="14086" width="23.42578125" style="245" customWidth="1"/>
    <col min="14087" max="14087" width="11" style="245" bestFit="1" customWidth="1"/>
    <col min="14088" max="14339" width="9.140625" style="245"/>
    <col min="14340" max="14340" width="13.42578125" style="245" bestFit="1" customWidth="1"/>
    <col min="14341" max="14341" width="16.42578125" style="245" bestFit="1" customWidth="1"/>
    <col min="14342" max="14342" width="23.42578125" style="245" customWidth="1"/>
    <col min="14343" max="14343" width="11" style="245" bestFit="1" customWidth="1"/>
    <col min="14344" max="14595" width="9.140625" style="245"/>
    <col min="14596" max="14596" width="13.42578125" style="245" bestFit="1" customWidth="1"/>
    <col min="14597" max="14597" width="16.42578125" style="245" bestFit="1" customWidth="1"/>
    <col min="14598" max="14598" width="23.42578125" style="245" customWidth="1"/>
    <col min="14599" max="14599" width="11" style="245" bestFit="1" customWidth="1"/>
    <col min="14600" max="14851" width="9.140625" style="245"/>
    <col min="14852" max="14852" width="13.42578125" style="245" bestFit="1" customWidth="1"/>
    <col min="14853" max="14853" width="16.42578125" style="245" bestFit="1" customWidth="1"/>
    <col min="14854" max="14854" width="23.42578125" style="245" customWidth="1"/>
    <col min="14855" max="14855" width="11" style="245" bestFit="1" customWidth="1"/>
    <col min="14856" max="15107" width="9.140625" style="245"/>
    <col min="15108" max="15108" width="13.42578125" style="245" bestFit="1" customWidth="1"/>
    <col min="15109" max="15109" width="16.42578125" style="245" bestFit="1" customWidth="1"/>
    <col min="15110" max="15110" width="23.42578125" style="245" customWidth="1"/>
    <col min="15111" max="15111" width="11" style="245" bestFit="1" customWidth="1"/>
    <col min="15112" max="15363" width="9.140625" style="245"/>
    <col min="15364" max="15364" width="13.42578125" style="245" bestFit="1" customWidth="1"/>
    <col min="15365" max="15365" width="16.42578125" style="245" bestFit="1" customWidth="1"/>
    <col min="15366" max="15366" width="23.42578125" style="245" customWidth="1"/>
    <col min="15367" max="15367" width="11" style="245" bestFit="1" customWidth="1"/>
    <col min="15368" max="15619" width="9.140625" style="245"/>
    <col min="15620" max="15620" width="13.42578125" style="245" bestFit="1" customWidth="1"/>
    <col min="15621" max="15621" width="16.42578125" style="245" bestFit="1" customWidth="1"/>
    <col min="15622" max="15622" width="23.42578125" style="245" customWidth="1"/>
    <col min="15623" max="15623" width="11" style="245" bestFit="1" customWidth="1"/>
    <col min="15624" max="15875" width="9.140625" style="245"/>
    <col min="15876" max="15876" width="13.42578125" style="245" bestFit="1" customWidth="1"/>
    <col min="15877" max="15877" width="16.42578125" style="245" bestFit="1" customWidth="1"/>
    <col min="15878" max="15878" width="23.42578125" style="245" customWidth="1"/>
    <col min="15879" max="15879" width="11" style="245" bestFit="1" customWidth="1"/>
    <col min="15880" max="16131" width="9.140625" style="245"/>
    <col min="16132" max="16132" width="13.42578125" style="245" bestFit="1" customWidth="1"/>
    <col min="16133" max="16133" width="16.42578125" style="245" bestFit="1" customWidth="1"/>
    <col min="16134" max="16134" width="23.42578125" style="245" customWidth="1"/>
    <col min="16135" max="16135" width="11" style="245" bestFit="1" customWidth="1"/>
    <col min="16136" max="16384" width="9.140625" style="245"/>
  </cols>
  <sheetData>
    <row r="1" spans="1:38" ht="20.25" x14ac:dyDescent="0.3">
      <c r="A1" s="246"/>
      <c r="B1" s="247"/>
      <c r="C1" s="246"/>
      <c r="D1" s="247"/>
      <c r="E1" s="246"/>
      <c r="F1" s="246"/>
      <c r="G1" s="246"/>
      <c r="H1" s="82" t="s">
        <v>20</v>
      </c>
      <c r="I1" s="248"/>
      <c r="J1" s="248"/>
      <c r="K1" s="248"/>
      <c r="L1" s="248"/>
      <c r="M1" s="248"/>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row>
    <row r="2" spans="1:38" x14ac:dyDescent="0.2">
      <c r="A2" s="248"/>
      <c r="B2" s="392"/>
      <c r="C2" s="392"/>
      <c r="D2" s="392"/>
      <c r="E2" s="392"/>
      <c r="F2" s="249"/>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row>
    <row r="3" spans="1:38" x14ac:dyDescent="0.2">
      <c r="A3" s="248"/>
      <c r="B3" s="393" t="s">
        <v>233</v>
      </c>
      <c r="C3" s="393"/>
      <c r="D3" s="393"/>
      <c r="E3" s="393"/>
      <c r="F3" s="250" t="s">
        <v>63</v>
      </c>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row>
    <row r="4" spans="1:38" x14ac:dyDescent="0.2">
      <c r="A4" s="248"/>
      <c r="B4" s="248">
        <v>1</v>
      </c>
      <c r="C4" s="248" t="s">
        <v>242</v>
      </c>
      <c r="D4" s="248">
        <v>0.45359237000000002</v>
      </c>
      <c r="E4" s="248" t="s">
        <v>41</v>
      </c>
      <c r="F4" s="248" t="s">
        <v>247</v>
      </c>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row>
    <row r="5" spans="1:38" x14ac:dyDescent="0.2">
      <c r="A5" s="248"/>
      <c r="B5" s="251">
        <v>1</v>
      </c>
      <c r="C5" s="245" t="s">
        <v>239</v>
      </c>
      <c r="D5" s="245">
        <v>1000</v>
      </c>
      <c r="E5" s="245" t="s">
        <v>41</v>
      </c>
      <c r="F5" s="248" t="s">
        <v>247</v>
      </c>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row>
    <row r="6" spans="1:38" x14ac:dyDescent="0.2">
      <c r="A6" s="248"/>
      <c r="B6" s="252"/>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row>
    <row r="7" spans="1:38" x14ac:dyDescent="0.2">
      <c r="A7" s="248"/>
      <c r="B7" s="251"/>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row>
    <row r="8" spans="1:38" x14ac:dyDescent="0.2">
      <c r="A8" s="248"/>
      <c r="B8" s="252"/>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row>
    <row r="9" spans="1:38" x14ac:dyDescent="0.2">
      <c r="A9" s="248"/>
      <c r="B9" s="251"/>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row>
    <row r="10" spans="1:38" x14ac:dyDescent="0.2">
      <c r="A10" s="248"/>
      <c r="B10" s="253"/>
      <c r="C10" s="248"/>
      <c r="D10" s="248"/>
      <c r="E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row>
    <row r="11" spans="1:38" x14ac:dyDescent="0.2">
      <c r="A11" s="248"/>
      <c r="B11" s="254"/>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row>
    <row r="12" spans="1:38" x14ac:dyDescent="0.2">
      <c r="A12" s="248"/>
      <c r="B12" s="255"/>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row>
    <row r="13" spans="1:38" x14ac:dyDescent="0.2">
      <c r="A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row>
    <row r="14" spans="1:38" x14ac:dyDescent="0.2">
      <c r="A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row>
    <row r="15" spans="1:38" x14ac:dyDescent="0.2">
      <c r="A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row>
    <row r="16" spans="1:38" x14ac:dyDescent="0.2">
      <c r="A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row>
    <row r="17" spans="1:38" x14ac:dyDescent="0.2">
      <c r="A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row>
    <row r="18" spans="1:38" x14ac:dyDescent="0.2">
      <c r="A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row>
    <row r="19" spans="1:38" x14ac:dyDescent="0.2">
      <c r="A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row>
    <row r="20" spans="1:38" x14ac:dyDescent="0.2">
      <c r="A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row>
    <row r="21" spans="1:38" x14ac:dyDescent="0.2">
      <c r="A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row>
    <row r="22" spans="1:38" x14ac:dyDescent="0.2">
      <c r="A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row>
    <row r="23" spans="1:38" x14ac:dyDescent="0.2">
      <c r="A23" s="248"/>
      <c r="B23" s="248"/>
      <c r="C23" s="248"/>
      <c r="D23" s="248"/>
      <c r="E23" s="248"/>
      <c r="F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row>
    <row r="24" spans="1:38" x14ac:dyDescent="0.2">
      <c r="A24" s="248"/>
      <c r="B24" s="248"/>
      <c r="C24" s="248"/>
      <c r="D24" s="248"/>
      <c r="E24" s="248"/>
      <c r="F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row>
    <row r="25" spans="1:38" x14ac:dyDescent="0.2">
      <c r="A25" s="248"/>
      <c r="B25" s="209"/>
      <c r="C25" s="256"/>
      <c r="D25" s="209"/>
      <c r="E25" s="209"/>
      <c r="F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row>
    <row r="26" spans="1:38" x14ac:dyDescent="0.2">
      <c r="A26" s="248"/>
      <c r="B26" s="257"/>
      <c r="C26" s="258"/>
      <c r="D26" s="209"/>
      <c r="E26" s="209"/>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row>
    <row r="27" spans="1:38" x14ac:dyDescent="0.2">
      <c r="A27" s="248"/>
      <c r="B27" s="257"/>
      <c r="C27" s="258"/>
      <c r="D27" s="209"/>
      <c r="E27" s="209"/>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row>
    <row r="28" spans="1:38" x14ac:dyDescent="0.2">
      <c r="A28" s="248"/>
      <c r="B28" s="257"/>
      <c r="C28" s="258"/>
      <c r="D28" s="209"/>
      <c r="E28" s="209"/>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row>
    <row r="29" spans="1:38" x14ac:dyDescent="0.2">
      <c r="B29" s="257"/>
      <c r="C29" s="248"/>
      <c r="D29" s="248"/>
      <c r="E29" s="248"/>
    </row>
    <row r="30" spans="1:38" x14ac:dyDescent="0.2">
      <c r="B30" s="257"/>
      <c r="C30" s="248"/>
      <c r="D30" s="248"/>
      <c r="E30" s="248"/>
    </row>
    <row r="31" spans="1:38" x14ac:dyDescent="0.2">
      <c r="B31" s="254"/>
      <c r="C31" s="248"/>
      <c r="D31" s="248"/>
      <c r="E31" s="248"/>
    </row>
    <row r="37" spans="10:10" x14ac:dyDescent="0.2">
      <c r="J37" s="259"/>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H19" sqref="H19"/>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82"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49" t="s">
        <v>234</v>
      </c>
      <c r="D3" s="249" t="s">
        <v>9</v>
      </c>
    </row>
    <row r="4" spans="1:38" ht="15" x14ac:dyDescent="0.2">
      <c r="C4" s="260"/>
      <c r="D4" s="394"/>
      <c r="E4" s="395"/>
      <c r="F4" s="395"/>
      <c r="G4" s="395"/>
      <c r="H4" s="395"/>
      <c r="I4" s="395"/>
      <c r="J4" s="395"/>
      <c r="K4" s="395"/>
      <c r="L4" s="395"/>
    </row>
    <row r="5" spans="1:38" ht="15" x14ac:dyDescent="0.2">
      <c r="C5" s="260"/>
      <c r="D5" s="394"/>
      <c r="E5" s="395"/>
      <c r="F5" s="395"/>
      <c r="G5" s="395"/>
      <c r="H5" s="395"/>
      <c r="I5" s="395"/>
      <c r="J5" s="395"/>
      <c r="K5" s="395"/>
      <c r="L5" s="395"/>
    </row>
    <row r="6" spans="1:38" ht="15" x14ac:dyDescent="0.2">
      <c r="C6" s="260"/>
      <c r="D6" s="394"/>
      <c r="E6" s="395"/>
      <c r="F6" s="395"/>
      <c r="G6" s="395"/>
      <c r="H6" s="395"/>
      <c r="I6" s="395"/>
      <c r="J6" s="395"/>
      <c r="K6" s="395"/>
      <c r="L6" s="395"/>
    </row>
    <row r="7" spans="1:38" ht="15" x14ac:dyDescent="0.2">
      <c r="C7" s="260"/>
      <c r="D7" s="394"/>
      <c r="E7" s="395"/>
      <c r="F7" s="395"/>
      <c r="G7" s="395"/>
      <c r="H7" s="395"/>
      <c r="I7" s="395"/>
      <c r="J7" s="395"/>
      <c r="K7" s="395"/>
      <c r="L7" s="395"/>
    </row>
    <row r="8" spans="1:38" ht="15" x14ac:dyDescent="0.2">
      <c r="C8" s="260"/>
      <c r="D8" s="394"/>
      <c r="E8" s="395"/>
      <c r="F8" s="395"/>
      <c r="G8" s="395"/>
      <c r="H8" s="395"/>
      <c r="I8" s="395"/>
      <c r="J8" s="395"/>
      <c r="K8" s="395"/>
      <c r="L8" s="395"/>
    </row>
    <row r="9" spans="1:38" ht="15" x14ac:dyDescent="0.2">
      <c r="C9" s="260"/>
      <c r="D9" s="394"/>
      <c r="E9" s="395"/>
      <c r="F9" s="395"/>
      <c r="G9" s="395"/>
      <c r="H9" s="395"/>
      <c r="I9" s="395"/>
      <c r="J9" s="395"/>
      <c r="K9" s="395"/>
      <c r="L9" s="395"/>
    </row>
    <row r="10" spans="1:38" ht="15" x14ac:dyDescent="0.2">
      <c r="C10" s="260"/>
      <c r="D10" s="394"/>
      <c r="E10" s="395"/>
      <c r="F10" s="395"/>
      <c r="G10" s="395"/>
      <c r="H10" s="395"/>
      <c r="I10" s="395"/>
      <c r="J10" s="395"/>
      <c r="K10" s="395"/>
      <c r="L10" s="395"/>
    </row>
    <row r="11" spans="1:38" ht="15" x14ac:dyDescent="0.2">
      <c r="C11" s="260"/>
      <c r="D11" s="394"/>
      <c r="E11" s="395"/>
      <c r="F11" s="395"/>
      <c r="G11" s="395"/>
      <c r="H11" s="395"/>
      <c r="I11" s="395"/>
      <c r="J11" s="395"/>
      <c r="K11" s="395"/>
      <c r="L11" s="395"/>
    </row>
    <row r="12" spans="1:38" ht="15" x14ac:dyDescent="0.2">
      <c r="C12" s="260"/>
      <c r="D12" s="394"/>
      <c r="E12" s="395"/>
      <c r="F12" s="395"/>
      <c r="G12" s="395"/>
      <c r="H12" s="395"/>
      <c r="I12" s="395"/>
      <c r="J12" s="395"/>
      <c r="K12" s="395"/>
      <c r="L12" s="395"/>
    </row>
    <row r="13" spans="1:38" ht="15" x14ac:dyDescent="0.2">
      <c r="C13" s="260"/>
      <c r="D13" s="394"/>
      <c r="E13" s="395"/>
      <c r="F13" s="395"/>
      <c r="G13" s="395"/>
      <c r="H13" s="395"/>
      <c r="I13" s="395"/>
      <c r="J13" s="395"/>
      <c r="K13" s="395"/>
      <c r="L13" s="395"/>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29"/>
  <sheetViews>
    <sheetView zoomScaleNormal="100" workbookViewId="0">
      <selection activeCell="C2" sqref="C2:L29"/>
    </sheetView>
  </sheetViews>
  <sheetFormatPr defaultRowHeight="15" x14ac:dyDescent="0.25"/>
  <sheetData>
    <row r="2" spans="3:12" x14ac:dyDescent="0.25">
      <c r="C2" s="282"/>
      <c r="D2" s="282"/>
      <c r="E2" s="282"/>
      <c r="F2" s="282"/>
      <c r="G2" s="282"/>
      <c r="H2" s="282"/>
      <c r="I2" s="282"/>
      <c r="J2" s="282"/>
      <c r="K2" s="282"/>
      <c r="L2" s="282"/>
    </row>
    <row r="3" spans="3:12" x14ac:dyDescent="0.25">
      <c r="C3" s="282"/>
      <c r="D3" s="282"/>
      <c r="E3" s="282"/>
      <c r="F3" s="282"/>
      <c r="G3" s="282"/>
      <c r="H3" s="282"/>
      <c r="I3" s="282"/>
      <c r="J3" s="282"/>
      <c r="K3" s="282"/>
      <c r="L3" s="282"/>
    </row>
    <row r="4" spans="3:12" x14ac:dyDescent="0.25">
      <c r="C4" s="282"/>
      <c r="D4" s="282"/>
      <c r="E4" s="282"/>
      <c r="F4" s="282"/>
      <c r="G4" s="282"/>
      <c r="H4" s="282"/>
      <c r="I4" s="282"/>
      <c r="J4" s="282"/>
      <c r="K4" s="282"/>
      <c r="L4" s="282"/>
    </row>
    <row r="5" spans="3:12" x14ac:dyDescent="0.25">
      <c r="C5" s="282"/>
      <c r="D5" s="282"/>
      <c r="E5" s="282"/>
      <c r="F5" s="282"/>
      <c r="G5" s="282"/>
      <c r="H5" s="282"/>
      <c r="I5" s="282"/>
      <c r="J5" s="282"/>
      <c r="K5" s="282"/>
      <c r="L5" s="282"/>
    </row>
    <row r="6" spans="3:12" x14ac:dyDescent="0.25">
      <c r="C6" s="282"/>
      <c r="D6" s="282"/>
      <c r="E6" s="282"/>
      <c r="F6" s="282"/>
      <c r="G6" s="282"/>
      <c r="H6" s="282"/>
      <c r="I6" s="282"/>
      <c r="J6" s="282"/>
      <c r="K6" s="282"/>
      <c r="L6" s="282"/>
    </row>
    <row r="7" spans="3:12" x14ac:dyDescent="0.25">
      <c r="C7" s="282"/>
      <c r="D7" s="282"/>
      <c r="E7" s="282"/>
      <c r="F7" s="282"/>
      <c r="G7" s="282"/>
      <c r="H7" s="282"/>
      <c r="I7" s="282"/>
      <c r="J7" s="282"/>
      <c r="K7" s="282"/>
      <c r="L7" s="282"/>
    </row>
    <row r="8" spans="3:12" x14ac:dyDescent="0.25">
      <c r="C8" s="282"/>
      <c r="D8" s="282"/>
      <c r="E8" s="282"/>
      <c r="F8" s="282"/>
      <c r="G8" s="282"/>
      <c r="H8" s="282"/>
      <c r="I8" s="282"/>
      <c r="J8" s="282"/>
      <c r="K8" s="282"/>
      <c r="L8" s="282"/>
    </row>
    <row r="9" spans="3:12" x14ac:dyDescent="0.25">
      <c r="C9" s="282"/>
      <c r="D9" s="282"/>
      <c r="E9" s="282"/>
      <c r="F9" s="282"/>
      <c r="G9" s="282"/>
      <c r="H9" s="282"/>
      <c r="I9" s="282"/>
      <c r="J9" s="282"/>
      <c r="K9" s="282"/>
      <c r="L9" s="282"/>
    </row>
    <row r="10" spans="3:12" x14ac:dyDescent="0.25">
      <c r="C10" s="282"/>
      <c r="D10" s="282"/>
      <c r="E10" s="282"/>
      <c r="F10" s="282"/>
      <c r="G10" s="282"/>
      <c r="H10" s="282"/>
      <c r="I10" s="282"/>
      <c r="J10" s="282"/>
      <c r="K10" s="282"/>
      <c r="L10" s="282"/>
    </row>
    <row r="11" spans="3:12" x14ac:dyDescent="0.25">
      <c r="C11" s="282"/>
      <c r="D11" s="282"/>
      <c r="E11" s="282"/>
      <c r="F11" s="282"/>
      <c r="G11" s="282"/>
      <c r="H11" s="282"/>
      <c r="I11" s="282"/>
      <c r="J11" s="282"/>
      <c r="K11" s="282"/>
      <c r="L11" s="282"/>
    </row>
    <row r="12" spans="3:12" x14ac:dyDescent="0.25">
      <c r="C12" s="282"/>
      <c r="D12" s="282"/>
      <c r="E12" s="282"/>
      <c r="F12" s="282"/>
      <c r="G12" s="282"/>
      <c r="H12" s="282"/>
      <c r="I12" s="282"/>
      <c r="J12" s="282"/>
      <c r="K12" s="282"/>
      <c r="L12" s="282"/>
    </row>
    <row r="13" spans="3:12" x14ac:dyDescent="0.25">
      <c r="C13" s="282"/>
      <c r="D13" s="282"/>
      <c r="E13" s="282"/>
      <c r="F13" s="282"/>
      <c r="G13" s="282"/>
      <c r="H13" s="282"/>
      <c r="I13" s="282"/>
      <c r="J13" s="282"/>
      <c r="K13" s="282"/>
      <c r="L13" s="282"/>
    </row>
    <row r="14" spans="3:12" x14ac:dyDescent="0.25">
      <c r="C14" s="282"/>
      <c r="D14" s="282"/>
      <c r="E14" s="282"/>
      <c r="F14" s="282"/>
      <c r="G14" s="282"/>
      <c r="H14" s="282"/>
      <c r="I14" s="282"/>
      <c r="J14" s="282"/>
      <c r="K14" s="282"/>
      <c r="L14" s="282"/>
    </row>
    <row r="15" spans="3:12" x14ac:dyDescent="0.25">
      <c r="C15" s="282"/>
      <c r="D15" s="282"/>
      <c r="E15" s="282"/>
      <c r="F15" s="282"/>
      <c r="G15" s="282"/>
      <c r="H15" s="282"/>
      <c r="I15" s="282"/>
      <c r="J15" s="282"/>
      <c r="K15" s="282"/>
      <c r="L15" s="282"/>
    </row>
    <row r="16" spans="3:12" x14ac:dyDescent="0.25">
      <c r="C16" s="282"/>
      <c r="D16" s="282"/>
      <c r="E16" s="282"/>
      <c r="F16" s="282"/>
      <c r="G16" s="282"/>
      <c r="H16" s="282"/>
      <c r="I16" s="282"/>
      <c r="J16" s="282"/>
      <c r="K16" s="282"/>
      <c r="L16" s="282"/>
    </row>
    <row r="17" spans="3:12" x14ac:dyDescent="0.25">
      <c r="C17" s="282"/>
      <c r="D17" s="282"/>
      <c r="E17" s="282"/>
      <c r="F17" s="282"/>
      <c r="G17" s="282"/>
      <c r="H17" s="282"/>
      <c r="I17" s="282"/>
      <c r="J17" s="282"/>
      <c r="K17" s="282"/>
      <c r="L17" s="282"/>
    </row>
    <row r="18" spans="3:12" x14ac:dyDescent="0.25">
      <c r="C18" s="282"/>
      <c r="D18" s="282"/>
      <c r="E18" s="282"/>
      <c r="F18" s="282"/>
      <c r="G18" s="282"/>
      <c r="H18" s="282"/>
      <c r="I18" s="282"/>
      <c r="J18" s="282"/>
      <c r="K18" s="282"/>
      <c r="L18" s="282"/>
    </row>
    <row r="19" spans="3:12" x14ac:dyDescent="0.25">
      <c r="C19" s="282"/>
      <c r="D19" s="282"/>
      <c r="E19" s="282"/>
      <c r="F19" s="282"/>
      <c r="G19" s="282"/>
      <c r="H19" s="282"/>
      <c r="I19" s="282"/>
      <c r="J19" s="282"/>
      <c r="K19" s="282"/>
      <c r="L19" s="282"/>
    </row>
    <row r="20" spans="3:12" x14ac:dyDescent="0.25">
      <c r="C20" s="282"/>
      <c r="D20" s="282"/>
      <c r="E20" s="282"/>
      <c r="F20" s="282"/>
      <c r="G20" s="282"/>
      <c r="H20" s="282"/>
      <c r="I20" s="282"/>
      <c r="J20" s="282"/>
      <c r="K20" s="282"/>
      <c r="L20" s="282"/>
    </row>
    <row r="21" spans="3:12" x14ac:dyDescent="0.25">
      <c r="C21" s="282"/>
      <c r="D21" s="282"/>
      <c r="E21" s="282"/>
      <c r="F21" s="282"/>
      <c r="G21" s="282"/>
      <c r="H21" s="282"/>
      <c r="I21" s="282"/>
      <c r="J21" s="282"/>
      <c r="K21" s="282"/>
      <c r="L21" s="282"/>
    </row>
    <row r="22" spans="3:12" x14ac:dyDescent="0.25">
      <c r="C22" s="282"/>
      <c r="D22" s="282"/>
      <c r="E22" s="282"/>
      <c r="F22" s="282"/>
      <c r="G22" s="282"/>
      <c r="H22" s="282"/>
      <c r="I22" s="282"/>
      <c r="J22" s="282"/>
      <c r="K22" s="282"/>
      <c r="L22" s="282"/>
    </row>
    <row r="23" spans="3:12" x14ac:dyDescent="0.25">
      <c r="C23" s="282"/>
      <c r="D23" s="282"/>
      <c r="E23" s="282"/>
      <c r="F23" s="282"/>
      <c r="G23" s="282"/>
      <c r="H23" s="282"/>
      <c r="I23" s="282"/>
      <c r="J23" s="282"/>
      <c r="K23" s="282"/>
      <c r="L23" s="282"/>
    </row>
    <row r="24" spans="3:12" x14ac:dyDescent="0.25">
      <c r="C24" s="282"/>
      <c r="D24" s="282"/>
      <c r="E24" s="282"/>
      <c r="F24" s="282"/>
      <c r="G24" s="282"/>
      <c r="H24" s="282"/>
      <c r="I24" s="282"/>
      <c r="J24" s="282"/>
      <c r="K24" s="282"/>
      <c r="L24" s="282"/>
    </row>
    <row r="25" spans="3:12" x14ac:dyDescent="0.25">
      <c r="C25" s="282"/>
      <c r="D25" s="282"/>
      <c r="E25" s="282"/>
      <c r="F25" s="282"/>
      <c r="G25" s="282"/>
      <c r="H25" s="282"/>
      <c r="I25" s="282"/>
      <c r="J25" s="282"/>
      <c r="K25" s="282"/>
      <c r="L25" s="282"/>
    </row>
    <row r="26" spans="3:12" x14ac:dyDescent="0.25">
      <c r="C26" s="282"/>
      <c r="D26" s="282"/>
      <c r="E26" s="282"/>
      <c r="F26" s="282"/>
      <c r="G26" s="282"/>
      <c r="H26" s="282"/>
      <c r="I26" s="282"/>
      <c r="J26" s="282"/>
      <c r="K26" s="282"/>
      <c r="L26" s="282"/>
    </row>
    <row r="27" spans="3:12" x14ac:dyDescent="0.25">
      <c r="C27" s="282"/>
      <c r="D27" s="282"/>
      <c r="E27" s="282"/>
      <c r="F27" s="282"/>
      <c r="G27" s="282"/>
      <c r="H27" s="282"/>
      <c r="I27" s="282"/>
      <c r="J27" s="282"/>
      <c r="K27" s="282"/>
      <c r="L27" s="282"/>
    </row>
    <row r="28" spans="3:12" x14ac:dyDescent="0.25">
      <c r="C28" s="282"/>
      <c r="D28" s="282"/>
      <c r="E28" s="282"/>
      <c r="F28" s="282"/>
      <c r="G28" s="282"/>
      <c r="H28" s="282"/>
      <c r="I28" s="282"/>
      <c r="J28" s="282"/>
      <c r="K28" s="282"/>
      <c r="L28" s="282"/>
    </row>
    <row r="29" spans="3:12" x14ac:dyDescent="0.25">
      <c r="C29" s="282"/>
      <c r="D29" s="282"/>
      <c r="E29" s="282"/>
      <c r="F29" s="282"/>
      <c r="G29" s="282"/>
      <c r="H29" s="282"/>
      <c r="I29" s="282"/>
      <c r="J29" s="282"/>
      <c r="K29" s="282"/>
      <c r="L29" s="282"/>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8C82A6A1-690F-49A7-A606-0CB5CF6553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D54291-C31B-4A65-ADF4-CB9D22FBDDD3}">
  <ds:schemaRefs>
    <ds:schemaRef ds:uri="http://schemas.microsoft.com/sharepoint/v3/contenttype/forms"/>
  </ds:schemaRefs>
</ds:datastoreItem>
</file>

<file path=customXml/itemProps3.xml><?xml version="1.0" encoding="utf-8"?>
<ds:datastoreItem xmlns:ds="http://schemas.openxmlformats.org/officeDocument/2006/customXml" ds:itemID="{67F750E5-E186-4EBE-9AD9-200FBF6D112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Calculations</vt:lpstr>
      <vt:lpstr>Conversions</vt:lpstr>
      <vt:lpstr>Assumptions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A. Mutchek</dc:creator>
  <cp:lastModifiedBy>Krynock, Michelle M. (CONTR)</cp:lastModifiedBy>
  <dcterms:created xsi:type="dcterms:W3CDTF">2015-09-01T16:55:09Z</dcterms:created>
  <dcterms:modified xsi:type="dcterms:W3CDTF">2017-01-03T20:29:51Z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