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activeTab="1"/>
  </bookViews>
  <sheets>
    <sheet name="Info" sheetId="1" r:id="rId1"/>
    <sheet name="Data Summary" sheetId="2" r:id="rId2"/>
    <sheet name="PS" sheetId="3" r:id="rId3"/>
    <sheet name="Reference Source Info" sheetId="4" r:id="rId4"/>
    <sheet name="DQI" sheetId="5" r:id="rId5"/>
    <sheet name="Losses" sheetId="11" r:id="rId6"/>
    <sheet name="Conversions" sheetId="7" r:id="rId7"/>
    <sheet name="Assumptions" sheetId="8" r:id="rId8"/>
    <sheet name="Chart" sheetId="12" r:id="rId9"/>
  </sheets>
  <calcPr calcId="145621"/>
</workbook>
</file>

<file path=xl/calcChain.xml><?xml version="1.0" encoding="utf-8"?>
<calcChain xmlns="http://schemas.openxmlformats.org/spreadsheetml/2006/main">
  <c r="C221" i="11" l="1"/>
  <c r="E23" i="2" s="1"/>
  <c r="C226" i="11"/>
  <c r="C225" i="11"/>
  <c r="F23" i="2" s="1"/>
  <c r="C224" i="11"/>
  <c r="C223" i="11"/>
  <c r="G23" i="2" s="1"/>
  <c r="C222" i="11"/>
  <c r="E24" i="2" l="1"/>
  <c r="G31" i="2" s="1"/>
  <c r="I31" i="2" s="1"/>
  <c r="H38" i="2"/>
  <c r="G38" i="2"/>
  <c r="H31" i="2"/>
  <c r="I7" i="5" l="1"/>
  <c r="N5" i="2" s="1"/>
  <c r="I4" i="5"/>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C13" i="3"/>
  <c r="C12" i="3"/>
  <c r="C11" i="3"/>
  <c r="C10" i="3"/>
  <c r="C9" i="3"/>
  <c r="C8" i="3"/>
  <c r="C7" i="3"/>
  <c r="C6" i="3"/>
  <c r="D5" i="3"/>
  <c r="C5" i="3" s="1"/>
  <c r="I39" i="2"/>
  <c r="H39" i="2"/>
  <c r="G39" i="2"/>
  <c r="I32" i="2"/>
  <c r="H32" i="2"/>
  <c r="G32" i="2"/>
  <c r="B25" i="2"/>
  <c r="B24" i="2"/>
  <c r="B23" i="2"/>
  <c r="G11" i="2"/>
  <c r="D4" i="1"/>
  <c r="D3" i="1"/>
  <c r="C25" i="1" s="1"/>
  <c r="I38" i="2" l="1"/>
</calcChain>
</file>

<file path=xl/comments1.xml><?xml version="1.0" encoding="utf-8"?>
<comments xmlns="http://schemas.openxmlformats.org/spreadsheetml/2006/main">
  <authors>
    <author>Marija Prica</author>
  </authors>
  <commentList>
    <comment ref="C3" authorId="0">
      <text>
        <r>
          <rPr>
            <b/>
            <sz val="9"/>
            <color indexed="81"/>
            <rFont val="Tahoma"/>
            <family val="2"/>
          </rPr>
          <t>Marija Prica:</t>
        </r>
        <r>
          <rPr>
            <sz val="9"/>
            <color indexed="81"/>
            <rFont val="Tahoma"/>
            <family val="2"/>
          </rPr>
          <t xml:space="preserve">
</t>
        </r>
        <r>
          <rPr>
            <b/>
            <sz val="9"/>
            <color indexed="81"/>
            <rFont val="Tahoma"/>
            <family val="2"/>
          </rPr>
          <t xml:space="preserve">AEP: </t>
        </r>
        <r>
          <rPr>
            <sz val="9"/>
            <color indexed="81"/>
            <rFont val="Tahoma"/>
            <family val="2"/>
          </rPr>
          <t xml:space="preserve">The classifications with a Distribution Loss Factor (DLF) code of "A "are for delivery voltages up to and including 2400 volt single or 3 phase delta and 2400Y/4160 volt 3 phase service. Delivery voltages higher than this but less than 69 kV are DLF code "B". Delivery voltages of 69 kV or higher are DLF code " T". </t>
        </r>
      </text>
    </comment>
  </commentList>
</comments>
</file>

<file path=xl/sharedStrings.xml><?xml version="1.0" encoding="utf-8"?>
<sst xmlns="http://schemas.openxmlformats.org/spreadsheetml/2006/main" count="1111" uniqueCount="333">
  <si>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</si>
  <si>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</si>
  <si>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</si>
  <si>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</si>
  <si>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</si>
  <si>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</si>
  <si>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</si>
  <si>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</si>
  <si>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</si>
  <si>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</si>
  <si>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</si>
  <si>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</si>
  <si>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</si>
  <si>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</si>
  <si>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</si>
  <si>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</si>
  <si>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</si>
  <si>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</si>
  <si>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</si>
  <si>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</si>
  <si>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</si>
  <si>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</si>
  <si>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</si>
  <si>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</si>
  <si>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</si>
  <si>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</si>
  <si>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</si>
  <si>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</si>
  <si>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</si>
  <si>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</si>
  <si>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</si>
  <si>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</si>
  <si>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</si>
  <si>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</si>
  <si>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</si>
  <si>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</si>
  <si>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2.0</t>
  </si>
  <si>
    <t>Data Module Summary</t>
  </si>
  <si>
    <t>Process Name:</t>
  </si>
  <si>
    <t>Reference Flow:</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</si>
  <si>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</si>
  <si>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</si>
  <si>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</si>
  <si>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</si>
  <si>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</si>
  <si>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</si>
  <si>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</si>
  <si>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</si>
  <si>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</si>
  <si>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</si>
  <si>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</si>
  <si>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</si>
  <si>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</si>
  <si>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</si>
  <si>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</si>
  <si>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</si>
  <si>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</si>
  <si>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</si>
  <si>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</si>
  <si>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</si>
  <si>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</si>
  <si>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</si>
  <si>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</si>
  <si>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</si>
  <si>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</si>
  <si>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</si>
  <si>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</si>
  <si>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</si>
  <si>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</si>
  <si>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</si>
  <si>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</si>
  <si>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</si>
  <si>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</si>
  <si>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</si>
  <si>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</si>
  <si>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</si>
  <si>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</si>
  <si>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</si>
  <si>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</si>
  <si>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</si>
  <si>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</si>
  <si>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</si>
  <si>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</si>
  <si>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</si>
  <si>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</si>
  <si>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</si>
  <si>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</si>
  <si>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</si>
  <si>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</si>
  <si>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</si>
  <si>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</si>
  <si>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</si>
  <si>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</si>
  <si>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</si>
  <si>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</si>
  <si>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</si>
  <si>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</si>
  <si>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</si>
  <si>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</si>
  <si>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</si>
  <si>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</si>
  <si>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</si>
  <si>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</si>
  <si>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</si>
  <si>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</si>
  <si>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</si>
  <si>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</si>
  <si>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</si>
  <si>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</si>
  <si>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</si>
  <si>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</si>
  <si>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</si>
  <si>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</si>
  <si>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</si>
  <si>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</si>
  <si>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</si>
  <si>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</si>
  <si>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</si>
  <si>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</si>
  <si>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</si>
  <si>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</si>
  <si>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</si>
  <si>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</si>
  <si>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</si>
  <si>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</si>
  <si>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</si>
  <si>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</si>
  <si>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</si>
  <si>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</si>
  <si>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</si>
  <si>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</si>
  <si>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</si>
  <si>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</si>
  <si>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</si>
  <si>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</si>
  <si>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</si>
  <si>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</si>
  <si>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</si>
  <si>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</si>
  <si>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</si>
  <si>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</si>
  <si>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</si>
  <si>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</si>
  <si>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</si>
  <si>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</si>
  <si>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</si>
  <si>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Separate Publication</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</si>
  <si>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</si>
  <si>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</si>
  <si>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</si>
  <si>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</si>
  <si>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</si>
  <si>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</si>
  <si>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</si>
  <si>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</si>
  <si>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</si>
  <si>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</si>
  <si>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</si>
  <si>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</si>
  <si>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</si>
  <si>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</si>
  <si>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</si>
  <si>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</si>
  <si>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</si>
  <si>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</si>
  <si>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</si>
  <si>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</si>
  <si>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</si>
  <si>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</si>
  <si>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</si>
  <si>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</si>
  <si>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</si>
  <si>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</si>
  <si>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</si>
  <si>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</si>
  <si>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</si>
  <si>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</si>
  <si>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</si>
  <si>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</si>
  <si>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</si>
  <si>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</si>
  <si>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</si>
  <si>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</si>
  <si>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</si>
  <si>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</si>
  <si>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</si>
  <si>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</si>
  <si>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</si>
  <si>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</si>
  <si>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</si>
  <si>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</si>
  <si>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</si>
  <si>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</si>
  <si>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</si>
  <si>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</si>
  <si>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</si>
  <si>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</si>
  <si>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</si>
  <si>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</si>
  <si>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</si>
  <si>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</si>
  <si>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</si>
  <si>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</si>
  <si>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</si>
  <si>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</si>
  <si>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</si>
  <si>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</si>
  <si>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</si>
  <si>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</si>
  <si>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</si>
  <si>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</si>
  <si>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</si>
  <si>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</si>
  <si>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</si>
  <si>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</si>
  <si>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</si>
  <si>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</si>
  <si>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</si>
  <si>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</si>
  <si>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</si>
  <si>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</si>
  <si>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2013</t>
  </si>
  <si>
    <t>United States</t>
  </si>
  <si>
    <t>MWh</t>
  </si>
  <si>
    <t>Electricity delivered</t>
  </si>
  <si>
    <t>average</t>
  </si>
  <si>
    <t>max</t>
  </si>
  <si>
    <t>min</t>
  </si>
  <si>
    <t>dimensionless</t>
  </si>
  <si>
    <t>National</t>
  </si>
  <si>
    <t>No</t>
  </si>
  <si>
    <r>
      <t xml:space="preserve">Note: All inputs and outputs are normalized per the reference flow (e.g., per </t>
    </r>
    <r>
      <rPr>
        <sz val="10"/>
        <color indexed="8"/>
        <rFont val="Arial"/>
        <family val="2"/>
      </rPr>
      <t>1 MWh of electricity delivered)</t>
    </r>
  </si>
  <si>
    <t>Elc_input</t>
  </si>
  <si>
    <t>Electricity</t>
  </si>
  <si>
    <t>Losses</t>
  </si>
  <si>
    <t>Loss</t>
  </si>
  <si>
    <t>1/(1-Loss)</t>
  </si>
  <si>
    <t>This unit process provides a summary of relevant input and output flows associated distribution of electricity to industrial consumers.</t>
  </si>
  <si>
    <t>Distribution losses for electricity to industrial users</t>
  </si>
  <si>
    <t>Reference flow</t>
  </si>
  <si>
    <t>Abbreviations used throughout this DS: T&amp;D (transmission and distribution)</t>
  </si>
  <si>
    <t>Distribution Loss</t>
  </si>
  <si>
    <t>[Technosphere] Electricity from transmission</t>
  </si>
  <si>
    <t>[MWh] Electricity input from transmission, adjusted for distribution loss</t>
  </si>
  <si>
    <t>Electricity losses from electricity distribution</t>
  </si>
  <si>
    <t>TDSP</t>
  </si>
  <si>
    <t>LOSS CODE</t>
  </si>
  <si>
    <t>START TIME</t>
  </si>
  <si>
    <t>TIMESTAMP</t>
  </si>
  <si>
    <t>AEP TEXAS CENTRAL COMPANY</t>
  </si>
  <si>
    <t>B</t>
  </si>
  <si>
    <t>Primary</t>
  </si>
  <si>
    <t xml:space="preserve"> 01/02/2013 01:00:30</t>
  </si>
  <si>
    <t>AEP TEXAS NORTH COMPANY</t>
  </si>
  <si>
    <t xml:space="preserve"> 01/03/2013 01:00:26</t>
  </si>
  <si>
    <t xml:space="preserve"> 01/04/2013 01:00:21</t>
  </si>
  <si>
    <t xml:space="preserve"> 01/05/2013 01:00:25</t>
  </si>
  <si>
    <t xml:space="preserve"> 01/06/2013 01:00:22</t>
  </si>
  <si>
    <t xml:space="preserve"> 01/07/2013 01:00:34</t>
  </si>
  <si>
    <t xml:space="preserve"> 01/08/2013 01:00:44</t>
  </si>
  <si>
    <t xml:space="preserve"> 01/09/2013 01:00:27</t>
  </si>
  <si>
    <t xml:space="preserve"> 01/10/2013 01:00:20</t>
  </si>
  <si>
    <t xml:space="preserve"> 01/11/2013 01:00:47</t>
  </si>
  <si>
    <t xml:space="preserve"> 01/12/2013 01:00:34</t>
  </si>
  <si>
    <t xml:space="preserve"> 01/13/2013 01:00:33</t>
  </si>
  <si>
    <t xml:space="preserve"> 01/14/2013 01:00:44</t>
  </si>
  <si>
    <t xml:space="preserve"> 01/14/2013 01:00:45</t>
  </si>
  <si>
    <t xml:space="preserve"> 01/15/2013 01:00:27</t>
  </si>
  <si>
    <t xml:space="preserve"> 01/16/2013 01:00:26</t>
  </si>
  <si>
    <t xml:space="preserve"> 01/17/2013 01:00:22</t>
  </si>
  <si>
    <t xml:space="preserve"> 01/18/2013 01:00:22</t>
  </si>
  <si>
    <t xml:space="preserve"> 01/19/2013 01:00:36</t>
  </si>
  <si>
    <t xml:space="preserve"> 01/20/2013 01:00:20</t>
  </si>
  <si>
    <t xml:space="preserve"> 01/21/2013 01:00:28</t>
  </si>
  <si>
    <t xml:space="preserve"> 01/22/2013 01:00:28</t>
  </si>
  <si>
    <t xml:space="preserve"> 01/23/2013 01:01:22</t>
  </si>
  <si>
    <t xml:space="preserve"> 01/24/2013 01:00:21</t>
  </si>
  <si>
    <t xml:space="preserve"> 01/25/2013 01:00:26</t>
  </si>
  <si>
    <t xml:space="preserve"> 01/26/2013 01:00:23</t>
  </si>
  <si>
    <t xml:space="preserve"> 01/27/2013 01:00:21</t>
  </si>
  <si>
    <t xml:space="preserve"> 01/28/2013 01:00:38</t>
  </si>
  <si>
    <t xml:space="preserve"> 01/29/2013 01:00:26</t>
  </si>
  <si>
    <t xml:space="preserve"> 01/30/2013 01:00:22</t>
  </si>
  <si>
    <t xml:space="preserve"> 01/31/2013 01:00:41</t>
  </si>
  <si>
    <t xml:space="preserve"> 02/01/2013 01:00:19</t>
  </si>
  <si>
    <t xml:space="preserve"> 02/02/2013 01:00:21</t>
  </si>
  <si>
    <t xml:space="preserve"> 02/03/2013 01:00:20</t>
  </si>
  <si>
    <t xml:space="preserve"> 02/04/2013 01:00:31</t>
  </si>
  <si>
    <t xml:space="preserve"> 02/05/2013 01:00:24</t>
  </si>
  <si>
    <t xml:space="preserve"> 02/06/2013 01:00:22</t>
  </si>
  <si>
    <t xml:space="preserve"> 02/07/2013 01:00:20</t>
  </si>
  <si>
    <t xml:space="preserve"> 02/08/2013 01:00:21</t>
  </si>
  <si>
    <t xml:space="preserve"> 02/09/2013 01:00:23</t>
  </si>
  <si>
    <t xml:space="preserve"> 02/10/2013 01:00:21</t>
  </si>
  <si>
    <t xml:space="preserve"> 02/11/2013 01:00:28</t>
  </si>
  <si>
    <t xml:space="preserve"> 02/12/2013 01:00:28</t>
  </si>
  <si>
    <t xml:space="preserve"> 02/13/2013 01:00:24</t>
  </si>
  <si>
    <t xml:space="preserve"> 02/14/2013 01:00:42</t>
  </si>
  <si>
    <t xml:space="preserve"> 02/15/2013 01:00:25</t>
  </si>
  <si>
    <t xml:space="preserve"> 02/16/2013 01:00:26</t>
  </si>
  <si>
    <t xml:space="preserve"> 02/17/2013 01:00:20</t>
  </si>
  <si>
    <t xml:space="preserve"> 02/18/2013 01:00:28</t>
  </si>
  <si>
    <t xml:space="preserve"> 02/19/2013 01:00:20</t>
  </si>
  <si>
    <t xml:space="preserve"> 02/20/2013 01:00:20</t>
  </si>
  <si>
    <t xml:space="preserve"> 02/21/2013 01:00:36</t>
  </si>
  <si>
    <t xml:space="preserve"> 02/22/2013 01:02:03</t>
  </si>
  <si>
    <t xml:space="preserve"> 02/23/2013 01:00:21</t>
  </si>
  <si>
    <t xml:space="preserve"> 02/24/2013 01:00:21</t>
  </si>
  <si>
    <t xml:space="preserve"> 02/25/2013 01:00:41</t>
  </si>
  <si>
    <t xml:space="preserve"> 02/25/2013 01:00:42</t>
  </si>
  <si>
    <t xml:space="preserve"> 02/26/2013 01:00:24</t>
  </si>
  <si>
    <t xml:space="preserve"> 02/27/2013 01:00:29</t>
  </si>
  <si>
    <t xml:space="preserve"> 02/28/2013 01:00:24</t>
  </si>
  <si>
    <t xml:space="preserve"> 03/01/2013 01:00:32</t>
  </si>
  <si>
    <t>Sandiego G&amp;E</t>
  </si>
  <si>
    <t>Reference [2]</t>
  </si>
  <si>
    <t>Analysis of primary distribution data</t>
  </si>
  <si>
    <t>Primary distribution data</t>
  </si>
  <si>
    <t xml:space="preserve">ERCOT, 2013. Hourly actual distribution loss factor:  January–February, 2013. Accessed at http://ercot.com/mktinfo/data_agg/index on March 11, 2013. </t>
  </si>
  <si>
    <t>San Diego Gas and Electric, 2012. Hourly distribution loss factor: January 2012-March 2013. Accessed at http://www.sdge.com/customer-choice/customer-choice/distribution-loss-factors on March 15, 2013.</t>
  </si>
  <si>
    <t>ERCOT</t>
  </si>
  <si>
    <t>San Diego Gas and Electric</t>
  </si>
  <si>
    <t>2012</t>
  </si>
  <si>
    <t>http://ercot.com/mktinfo/data_agg/index</t>
  </si>
  <si>
    <t>http://www.sdge.com/customer-choice/customer-choice/distribution-loss-factors</t>
  </si>
  <si>
    <t>Energy Reliability Council of Texas</t>
  </si>
  <si>
    <t>Texas</t>
  </si>
  <si>
    <t>California</t>
  </si>
  <si>
    <t>Reference [1]</t>
  </si>
  <si>
    <t>1, 2</t>
  </si>
  <si>
    <t>Electricity Distribution (Primary)</t>
  </si>
  <si>
    <t>[dimensionless] Loss rate during electricity distribution</t>
  </si>
  <si>
    <t>This unit process is composed of this document and the file, DF_Stage4_O_Electricity_Distribution_Primary_2013.01.docx,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</si>
</sst>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000"/>
  </numFmts>
  <fonts count="67"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sz val="10"/>
      <color rgb="FFFF0000"/>
      <name val="Arial"/>
      <family val="2"/>
    </font>
    <font>
      <u/>
      <sz val="10"/>
      <name val="Arial"/>
      <family val="2"/>
    </font>
    <font>
      <b/>
      <sz val="9"/>
      <color indexed="81"/>
      <name val="Tahoma"/>
      <family val="2"/>
    </font>
    <font>
      <sz val="9"/>
      <color indexed="81"/>
      <name val="Tahoma"/>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386">
    <xf numFmtId="0" fontId="0" fillId="0" borderId="0"/>
    <xf numFmtId="43" fontId="1" fillId="0" borderId="0" applyFont="0" applyFill="0" applyBorder="0" applyAlignment="0" applyProtection="0"/>
    <xf numFmtId="0" fontId="4" fillId="0" borderId="0"/>
    <xf numFmtId="0" fontId="20" fillId="0" borderId="0" applyNumberFormat="0" applyFill="0" applyBorder="0" applyAlignment="0" applyProtection="0">
      <alignment vertical="top"/>
      <protection locked="0"/>
    </xf>
    <xf numFmtId="0" fontId="30" fillId="46"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2" borderId="0" applyNumberFormat="0" applyBorder="0" applyAlignment="0" applyProtection="0"/>
    <xf numFmtId="0" fontId="30" fillId="52" borderId="0" applyNumberFormat="0" applyBorder="0" applyAlignment="0" applyProtection="0"/>
    <xf numFmtId="0" fontId="30" fillId="53"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52" borderId="0" applyNumberFormat="0" applyBorder="0" applyAlignment="0" applyProtection="0"/>
    <xf numFmtId="0" fontId="30" fillId="52" borderId="0" applyNumberFormat="0" applyBorder="0" applyAlignment="0" applyProtection="0"/>
    <xf numFmtId="0" fontId="30" fillId="55" borderId="0" applyNumberFormat="0" applyBorder="0" applyAlignment="0" applyProtection="0"/>
    <xf numFmtId="0" fontId="30" fillId="55" borderId="0" applyNumberFormat="0" applyBorder="0" applyAlignment="0" applyProtection="0"/>
    <xf numFmtId="0" fontId="31" fillId="56"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1" fillId="63" borderId="0" applyNumberFormat="0" applyBorder="0" applyAlignment="0" applyProtection="0"/>
    <xf numFmtId="0" fontId="32" fillId="47" borderId="0" applyNumberFormat="0" applyBorder="0" applyAlignment="0" applyProtection="0"/>
    <xf numFmtId="0" fontId="33" fillId="64" borderId="53" applyNumberFormat="0" applyAlignment="0" applyProtection="0"/>
    <xf numFmtId="0" fontId="34" fillId="65" borderId="54"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3" fillId="0" borderId="0" applyFont="0" applyFill="0" applyBorder="0" applyAlignment="0" applyProtection="0">
      <alignment vertical="center"/>
    </xf>
    <xf numFmtId="0" fontId="35" fillId="0" borderId="0" applyNumberFormat="0" applyFill="0" applyBorder="0" applyAlignment="0" applyProtection="0"/>
    <xf numFmtId="0" fontId="36" fillId="48" borderId="0" applyNumberFormat="0" applyBorder="0" applyAlignment="0" applyProtection="0"/>
    <xf numFmtId="0" fontId="37" fillId="0" borderId="55" applyNumberFormat="0" applyFill="0" applyAlignment="0" applyProtection="0"/>
    <xf numFmtId="0" fontId="38" fillId="0" borderId="56" applyNumberFormat="0" applyFill="0" applyAlignment="0" applyProtection="0"/>
    <xf numFmtId="0" fontId="39" fillId="0" borderId="57"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51" borderId="53" applyNumberFormat="0" applyAlignment="0" applyProtection="0"/>
    <xf numFmtId="0" fontId="42" fillId="0" borderId="58" applyNumberFormat="0" applyFill="0" applyAlignment="0" applyProtection="0"/>
    <xf numFmtId="0" fontId="43" fillId="66" borderId="0" applyNumberFormat="0" applyBorder="0" applyAlignment="0" applyProtection="0"/>
    <xf numFmtId="0" fontId="4" fillId="0" borderId="0"/>
    <xf numFmtId="0" fontId="4" fillId="67" borderId="59" applyNumberFormat="0" applyFont="0" applyAlignment="0" applyProtection="0"/>
    <xf numFmtId="0" fontId="4" fillId="67" borderId="59" applyNumberFormat="0" applyFont="0" applyAlignment="0" applyProtection="0"/>
    <xf numFmtId="0" fontId="44" fillId="64" borderId="6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68" borderId="61" applyNumberFormat="0" applyProtection="0">
      <alignment horizontal="center" wrapText="1"/>
    </xf>
    <xf numFmtId="0" fontId="6" fillId="68" borderId="62" applyNumberFormat="0" applyAlignment="0" applyProtection="0">
      <alignment wrapText="1"/>
    </xf>
    <xf numFmtId="0" fontId="4" fillId="69" borderId="0" applyNumberFormat="0" applyBorder="0">
      <alignment horizontal="center" wrapText="1"/>
    </xf>
    <xf numFmtId="0" fontId="4" fillId="69" borderId="0" applyNumberFormat="0" applyBorder="0">
      <alignment horizontal="center" wrapText="1"/>
    </xf>
    <xf numFmtId="0" fontId="4" fillId="70" borderId="63" applyNumberFormat="0">
      <alignment wrapText="1"/>
    </xf>
    <xf numFmtId="0" fontId="4" fillId="70" borderId="63" applyNumberFormat="0">
      <alignment wrapText="1"/>
    </xf>
    <xf numFmtId="0" fontId="4" fillId="70" borderId="0" applyNumberFormat="0" applyBorder="0">
      <alignment wrapText="1"/>
    </xf>
    <xf numFmtId="0" fontId="4" fillId="7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5"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6" fillId="0" borderId="0">
      <alignment horizontal="center" vertical="center"/>
    </xf>
    <xf numFmtId="0" fontId="47" fillId="0" borderId="0" applyNumberFormat="0" applyFill="0" applyBorder="0" applyAlignment="0" applyProtection="0"/>
    <xf numFmtId="0" fontId="48" fillId="0" borderId="64" applyNumberFormat="0" applyFill="0" applyAlignment="0" applyProtection="0"/>
    <xf numFmtId="0" fontId="49"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0"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4"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2" fillId="6" borderId="4" applyNumberFormat="0" applyAlignment="0" applyProtection="0"/>
    <xf numFmtId="0" fontId="52" fillId="6" borderId="4" applyNumberFormat="0" applyAlignment="0" applyProtection="0"/>
    <xf numFmtId="0" fontId="52" fillId="6" borderId="4" applyNumberFormat="0" applyAlignment="0" applyProtection="0"/>
    <xf numFmtId="0" fontId="52" fillId="6" borderId="4" applyNumberFormat="0" applyAlignment="0" applyProtection="0"/>
    <xf numFmtId="0" fontId="52" fillId="6" borderId="4" applyNumberFormat="0" applyAlignment="0" applyProtection="0"/>
    <xf numFmtId="0" fontId="52" fillId="6" borderId="4" applyNumberFormat="0" applyAlignment="0" applyProtection="0"/>
    <xf numFmtId="0" fontId="52" fillId="6" borderId="4" applyNumberFormat="0" applyAlignment="0" applyProtection="0"/>
    <xf numFmtId="0" fontId="53" fillId="7" borderId="7" applyNumberFormat="0" applyAlignment="0" applyProtection="0"/>
    <xf numFmtId="0" fontId="53" fillId="7" borderId="7" applyNumberFormat="0" applyAlignment="0" applyProtection="0"/>
    <xf numFmtId="0" fontId="53" fillId="7" borderId="7" applyNumberFormat="0" applyAlignment="0" applyProtection="0"/>
    <xf numFmtId="0" fontId="53" fillId="7" borderId="7" applyNumberFormat="0" applyAlignment="0" applyProtection="0"/>
    <xf numFmtId="0" fontId="53" fillId="7" borderId="7" applyNumberFormat="0" applyAlignment="0" applyProtection="0"/>
    <xf numFmtId="0" fontId="53" fillId="7" borderId="7" applyNumberFormat="0" applyAlignment="0" applyProtection="0"/>
    <xf numFmtId="0" fontId="53" fillId="7" borderId="7"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2" borderId="0" applyNumberFormat="0" applyBorder="0" applyAlignment="0" applyProtection="0"/>
    <xf numFmtId="0" fontId="55" fillId="2" borderId="0" applyNumberFormat="0" applyBorder="0" applyAlignment="0" applyProtection="0"/>
    <xf numFmtId="0" fontId="55" fillId="2" borderId="0" applyNumberFormat="0" applyBorder="0" applyAlignment="0" applyProtection="0"/>
    <xf numFmtId="0" fontId="55" fillId="2" borderId="0" applyNumberFormat="0" applyBorder="0" applyAlignment="0" applyProtection="0"/>
    <xf numFmtId="0" fontId="55" fillId="2" borderId="0" applyNumberFormat="0" applyBorder="0" applyAlignment="0" applyProtection="0"/>
    <xf numFmtId="0" fontId="55" fillId="2" borderId="0" applyNumberFormat="0" applyBorder="0" applyAlignment="0" applyProtection="0"/>
    <xf numFmtId="0" fontId="55" fillId="2" borderId="0" applyNumberFormat="0" applyBorder="0" applyAlignment="0" applyProtection="0"/>
    <xf numFmtId="0" fontId="56" fillId="0" borderId="1" applyNumberFormat="0" applyFill="0" applyAlignment="0" applyProtection="0"/>
    <xf numFmtId="0" fontId="56" fillId="0" borderId="1" applyNumberFormat="0" applyFill="0" applyAlignment="0" applyProtection="0"/>
    <xf numFmtId="0" fontId="56" fillId="0" borderId="1" applyNumberFormat="0" applyFill="0" applyAlignment="0" applyProtection="0"/>
    <xf numFmtId="0" fontId="56" fillId="0" borderId="1" applyNumberFormat="0" applyFill="0" applyAlignment="0" applyProtection="0"/>
    <xf numFmtId="0" fontId="56" fillId="0" borderId="1" applyNumberFormat="0" applyFill="0" applyAlignment="0" applyProtection="0"/>
    <xf numFmtId="0" fontId="56" fillId="0" borderId="1" applyNumberFormat="0" applyFill="0" applyAlignment="0" applyProtection="0"/>
    <xf numFmtId="0" fontId="56" fillId="0" borderId="1" applyNumberFormat="0" applyFill="0" applyAlignment="0" applyProtection="0"/>
    <xf numFmtId="0" fontId="57" fillId="0" borderId="2" applyNumberFormat="0" applyFill="0" applyAlignment="0" applyProtection="0"/>
    <xf numFmtId="0" fontId="57" fillId="0" borderId="2" applyNumberFormat="0" applyFill="0" applyAlignment="0" applyProtection="0"/>
    <xf numFmtId="0" fontId="57" fillId="0" borderId="2" applyNumberFormat="0" applyFill="0" applyAlignment="0" applyProtection="0"/>
    <xf numFmtId="0" fontId="57" fillId="0" borderId="2" applyNumberFormat="0" applyFill="0" applyAlignment="0" applyProtection="0"/>
    <xf numFmtId="0" fontId="57" fillId="0" borderId="2" applyNumberFormat="0" applyFill="0" applyAlignment="0" applyProtection="0"/>
    <xf numFmtId="0" fontId="57" fillId="0" borderId="2" applyNumberFormat="0" applyFill="0" applyAlignment="0" applyProtection="0"/>
    <xf numFmtId="0" fontId="57" fillId="0" borderId="2" applyNumberFormat="0" applyFill="0" applyAlignment="0" applyProtection="0"/>
    <xf numFmtId="0" fontId="58" fillId="0" borderId="3" applyNumberFormat="0" applyFill="0" applyAlignment="0" applyProtection="0"/>
    <xf numFmtId="0" fontId="58" fillId="0" borderId="3" applyNumberFormat="0" applyFill="0" applyAlignment="0" applyProtection="0"/>
    <xf numFmtId="0" fontId="58" fillId="0" borderId="3" applyNumberFormat="0" applyFill="0" applyAlignment="0" applyProtection="0"/>
    <xf numFmtId="0" fontId="58" fillId="0" borderId="3" applyNumberFormat="0" applyFill="0" applyAlignment="0" applyProtection="0"/>
    <xf numFmtId="0" fontId="58" fillId="0" borderId="3" applyNumberFormat="0" applyFill="0" applyAlignment="0" applyProtection="0"/>
    <xf numFmtId="0" fontId="58" fillId="0" borderId="3" applyNumberFormat="0" applyFill="0" applyAlignment="0" applyProtection="0"/>
    <xf numFmtId="0" fontId="58" fillId="0" borderId="3"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5" borderId="4" applyNumberFormat="0" applyAlignment="0" applyProtection="0"/>
    <xf numFmtId="0" fontId="59" fillId="5" borderId="4" applyNumberFormat="0" applyAlignment="0" applyProtection="0"/>
    <xf numFmtId="0" fontId="59" fillId="5" borderId="4" applyNumberFormat="0" applyAlignment="0" applyProtection="0"/>
    <xf numFmtId="0" fontId="59" fillId="5" borderId="4" applyNumberFormat="0" applyAlignment="0" applyProtection="0"/>
    <xf numFmtId="0" fontId="59" fillId="5" borderId="4" applyNumberFormat="0" applyAlignment="0" applyProtection="0"/>
    <xf numFmtId="0" fontId="59" fillId="5" borderId="4" applyNumberFormat="0" applyAlignment="0" applyProtection="0"/>
    <xf numFmtId="0" fontId="59" fillId="5" borderId="4" applyNumberFormat="0" applyAlignment="0" applyProtection="0"/>
    <xf numFmtId="0" fontId="60" fillId="0" borderId="6" applyNumberFormat="0" applyFill="0" applyAlignment="0" applyProtection="0"/>
    <xf numFmtId="0" fontId="60" fillId="0" borderId="6" applyNumberFormat="0" applyFill="0" applyAlignment="0" applyProtection="0"/>
    <xf numFmtId="0" fontId="60" fillId="0" borderId="6" applyNumberFormat="0" applyFill="0" applyAlignment="0" applyProtection="0"/>
    <xf numFmtId="0" fontId="60" fillId="0" borderId="6" applyNumberFormat="0" applyFill="0" applyAlignment="0" applyProtection="0"/>
    <xf numFmtId="0" fontId="60" fillId="0" borderId="6" applyNumberFormat="0" applyFill="0" applyAlignment="0" applyProtection="0"/>
    <xf numFmtId="0" fontId="60" fillId="0" borderId="6" applyNumberFormat="0" applyFill="0" applyAlignment="0" applyProtection="0"/>
    <xf numFmtId="0" fontId="60" fillId="0" borderId="6" applyNumberFormat="0" applyFill="0" applyAlignment="0" applyProtection="0"/>
    <xf numFmtId="0" fontId="61" fillId="4" borderId="0" applyNumberFormat="0" applyBorder="0" applyAlignment="0" applyProtection="0"/>
    <xf numFmtId="0" fontId="61" fillId="4" borderId="0" applyNumberFormat="0" applyBorder="0" applyAlignment="0" applyProtection="0"/>
    <xf numFmtId="0" fontId="61" fillId="4" borderId="0" applyNumberFormat="0" applyBorder="0" applyAlignment="0" applyProtection="0"/>
    <xf numFmtId="0" fontId="61" fillId="4" borderId="0" applyNumberFormat="0" applyBorder="0" applyAlignment="0" applyProtection="0"/>
    <xf numFmtId="0" fontId="61" fillId="4" borderId="0" applyNumberFormat="0" applyBorder="0" applyAlignment="0" applyProtection="0"/>
    <xf numFmtId="0" fontId="61" fillId="4" borderId="0" applyNumberFormat="0" applyBorder="0" applyAlignment="0" applyProtection="0"/>
    <xf numFmtId="0" fontId="61" fillId="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62" fillId="6" borderId="5" applyNumberFormat="0" applyAlignment="0" applyProtection="0"/>
    <xf numFmtId="0" fontId="62" fillId="6" borderId="5" applyNumberFormat="0" applyAlignment="0" applyProtection="0"/>
    <xf numFmtId="0" fontId="62" fillId="6" borderId="5" applyNumberFormat="0" applyAlignment="0" applyProtection="0"/>
    <xf numFmtId="0" fontId="62" fillId="6" borderId="5" applyNumberFormat="0" applyAlignment="0" applyProtection="0"/>
    <xf numFmtId="0" fontId="62" fillId="6" borderId="5" applyNumberFormat="0" applyAlignment="0" applyProtection="0"/>
    <xf numFmtId="0" fontId="62" fillId="6" borderId="5" applyNumberFormat="0" applyAlignment="0" applyProtection="0"/>
    <xf numFmtId="0" fontId="62" fillId="6" borderId="5" applyNumberFormat="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361">
    <xf numFmtId="0" fontId="0" fillId="0" borderId="0" xfId="0"/>
    <xf numFmtId="0" fontId="5" fillId="33" borderId="0" xfId="2" applyFont="1" applyFill="1" applyAlignment="1"/>
    <xf numFmtId="0" fontId="4" fillId="33" borderId="0" xfId="2" applyFill="1"/>
    <xf numFmtId="0" fontId="4" fillId="0" borderId="0" xfId="2"/>
    <xf numFmtId="0" fontId="6" fillId="34" borderId="10" xfId="2" applyFont="1" applyFill="1" applyBorder="1" applyAlignment="1">
      <alignment horizontal="left" vertical="center"/>
    </xf>
    <xf numFmtId="0" fontId="6" fillId="34" borderId="10" xfId="2" applyFont="1" applyFill="1" applyBorder="1" applyAlignment="1">
      <alignment horizontal="left" vertical="center" wrapText="1"/>
    </xf>
    <xf numFmtId="0" fontId="6" fillId="33" borderId="0" xfId="2" applyFont="1" applyFill="1"/>
    <xf numFmtId="0" fontId="4" fillId="35" borderId="15" xfId="2" applyFont="1" applyFill="1" applyBorder="1" applyAlignment="1">
      <alignment horizontal="left" vertical="center"/>
    </xf>
    <xf numFmtId="0" fontId="4" fillId="0" borderId="0" xfId="2" applyFill="1"/>
    <xf numFmtId="0" fontId="4" fillId="35" borderId="18" xfId="2" applyFont="1" applyFill="1" applyBorder="1" applyAlignment="1">
      <alignment horizontal="left" vertical="center"/>
    </xf>
    <xf numFmtId="0" fontId="4" fillId="36" borderId="18" xfId="2" applyFont="1" applyFill="1" applyBorder="1" applyAlignment="1">
      <alignment horizontal="left" vertical="center"/>
    </xf>
    <xf numFmtId="0" fontId="4" fillId="36" borderId="19" xfId="2" applyFont="1" applyFill="1" applyBorder="1" applyAlignment="1">
      <alignment horizontal="left" vertical="center"/>
    </xf>
    <xf numFmtId="0" fontId="4" fillId="36" borderId="22" xfId="2" applyFont="1" applyFill="1" applyBorder="1" applyAlignment="1">
      <alignment horizontal="left" vertical="center"/>
    </xf>
    <xf numFmtId="14" fontId="4" fillId="33" borderId="0" xfId="2" applyNumberFormat="1" applyFont="1" applyFill="1" applyAlignment="1">
      <alignment horizontal="left"/>
    </xf>
    <xf numFmtId="0" fontId="4" fillId="33" borderId="0" xfId="2" applyFont="1" applyFill="1"/>
    <xf numFmtId="0" fontId="4" fillId="37" borderId="0" xfId="2" applyFont="1" applyFill="1"/>
    <xf numFmtId="0" fontId="4" fillId="37" borderId="0" xfId="2" applyFill="1"/>
    <xf numFmtId="49" fontId="4" fillId="33" borderId="0" xfId="2" applyNumberFormat="1" applyFont="1" applyFill="1"/>
    <xf numFmtId="0" fontId="4" fillId="33" borderId="0" xfId="2" applyFill="1" applyBorder="1" applyAlignment="1">
      <alignment vertical="top" wrapText="1"/>
    </xf>
    <xf numFmtId="0" fontId="9" fillId="33" borderId="0" xfId="2" applyFont="1" applyFill="1"/>
    <xf numFmtId="0" fontId="12" fillId="39" borderId="33" xfId="0" applyFont="1" applyFill="1" applyBorder="1"/>
    <xf numFmtId="0" fontId="8" fillId="33" borderId="0" xfId="2" applyFont="1" applyFill="1" applyAlignment="1">
      <alignment horizontal="center"/>
    </xf>
    <xf numFmtId="0" fontId="6" fillId="34" borderId="25" xfId="2" applyFont="1" applyFill="1" applyBorder="1" applyAlignment="1">
      <alignment horizontal="center"/>
    </xf>
    <xf numFmtId="0" fontId="4" fillId="0" borderId="25" xfId="2" applyFont="1" applyBorder="1" applyProtection="1">
      <protection locked="0"/>
    </xf>
    <xf numFmtId="0" fontId="14" fillId="0" borderId="25" xfId="0" applyFont="1" applyFill="1" applyBorder="1" applyAlignment="1">
      <alignment wrapText="1"/>
    </xf>
    <xf numFmtId="1" fontId="14" fillId="0" borderId="25" xfId="0" applyNumberFormat="1" applyFont="1" applyFill="1" applyBorder="1"/>
    <xf numFmtId="0" fontId="14" fillId="0" borderId="25" xfId="0" applyFont="1" applyBorder="1" applyProtection="1">
      <protection locked="0"/>
    </xf>
    <xf numFmtId="0" fontId="14" fillId="0" borderId="25" xfId="0" applyFont="1" applyFill="1" applyBorder="1" applyProtection="1">
      <protection locked="0"/>
    </xf>
    <xf numFmtId="0" fontId="14" fillId="0" borderId="25" xfId="0" applyFont="1" applyBorder="1" applyAlignment="1" applyProtection="1">
      <alignment horizontal="center"/>
      <protection locked="0"/>
    </xf>
    <xf numFmtId="0" fontId="6" fillId="40" borderId="25" xfId="2" applyFont="1" applyFill="1" applyBorder="1"/>
    <xf numFmtId="0" fontId="4" fillId="40" borderId="25" xfId="2" applyFill="1" applyBorder="1" applyAlignment="1">
      <alignment vertical="top"/>
    </xf>
    <xf numFmtId="0" fontId="4" fillId="40" borderId="25" xfId="2" applyFill="1" applyBorder="1"/>
    <xf numFmtId="0" fontId="4" fillId="40" borderId="25" xfId="2" applyFill="1" applyBorder="1" applyAlignment="1">
      <alignment horizontal="left"/>
    </xf>
    <xf numFmtId="0" fontId="4" fillId="40" borderId="25" xfId="2" applyFill="1" applyBorder="1" applyAlignment="1"/>
    <xf numFmtId="0" fontId="4" fillId="40" borderId="19" xfId="2" applyFill="1" applyBorder="1" applyAlignment="1"/>
    <xf numFmtId="0" fontId="4" fillId="40" borderId="26" xfId="2" applyFill="1" applyBorder="1" applyAlignment="1"/>
    <xf numFmtId="0" fontId="14" fillId="0" borderId="25" xfId="0" applyFont="1" applyFill="1" applyBorder="1" applyAlignment="1">
      <alignment horizontal="left" vertical="top" wrapText="1"/>
    </xf>
    <xf numFmtId="0" fontId="14" fillId="0" borderId="25" xfId="0" applyFont="1" applyBorder="1" applyAlignment="1">
      <alignment horizontal="left" vertical="top"/>
    </xf>
    <xf numFmtId="0" fontId="4" fillId="0" borderId="25" xfId="2" applyBorder="1" applyAlignment="1" applyProtection="1">
      <alignment vertical="top"/>
      <protection locked="0"/>
    </xf>
    <xf numFmtId="11" fontId="14" fillId="41" borderId="25" xfId="1" applyNumberFormat="1" applyFont="1" applyFill="1" applyBorder="1" applyAlignment="1" applyProtection="1">
      <alignment vertical="top"/>
      <protection hidden="1"/>
    </xf>
    <xf numFmtId="0" fontId="14" fillId="41" borderId="25" xfId="0" applyFont="1" applyFill="1" applyBorder="1" applyAlignment="1" applyProtection="1">
      <alignment vertical="top"/>
      <protection hidden="1"/>
    </xf>
    <xf numFmtId="2" fontId="14" fillId="41" borderId="25" xfId="0" applyNumberFormat="1" applyFont="1" applyFill="1" applyBorder="1" applyAlignment="1" applyProtection="1">
      <alignment vertical="top"/>
      <protection hidden="1"/>
    </xf>
    <xf numFmtId="0" fontId="4" fillId="0" borderId="25" xfId="2" applyBorder="1" applyAlignment="1" applyProtection="1">
      <alignment horizontal="center" vertical="top"/>
      <protection locked="0"/>
    </xf>
    <xf numFmtId="0" fontId="4" fillId="0" borderId="25" xfId="2" applyBorder="1" applyAlignment="1" applyProtection="1">
      <alignment vertical="top" wrapText="1"/>
      <protection locked="0"/>
    </xf>
    <xf numFmtId="0" fontId="14" fillId="0" borderId="25" xfId="0" applyFont="1" applyFill="1" applyBorder="1"/>
    <xf numFmtId="0" fontId="4" fillId="0" borderId="25" xfId="2" applyFont="1" applyBorder="1" applyAlignment="1" applyProtection="1">
      <alignment vertical="top"/>
      <protection locked="0"/>
    </xf>
    <xf numFmtId="0" fontId="14" fillId="0" borderId="25" xfId="0" applyFont="1" applyBorder="1"/>
    <xf numFmtId="0" fontId="6" fillId="40" borderId="25" xfId="2" applyFont="1" applyFill="1" applyBorder="1" applyAlignment="1">
      <alignment vertical="top"/>
    </xf>
    <xf numFmtId="0" fontId="4" fillId="40" borderId="25" xfId="2" applyFill="1" applyBorder="1" applyAlignment="1">
      <alignment horizontal="center" vertical="top"/>
    </xf>
    <xf numFmtId="0" fontId="4" fillId="40" borderId="25" xfId="2" applyFill="1" applyBorder="1" applyAlignment="1">
      <alignment vertical="top" wrapText="1"/>
    </xf>
    <xf numFmtId="0" fontId="4" fillId="0" borderId="25" xfId="2" applyFont="1" applyFill="1" applyBorder="1" applyAlignment="1" applyProtection="1">
      <alignment vertical="top"/>
      <protection locked="0"/>
    </xf>
    <xf numFmtId="0" fontId="4" fillId="0" borderId="25" xfId="2" applyFont="1" applyFill="1" applyBorder="1"/>
    <xf numFmtId="0" fontId="14" fillId="0" borderId="25" xfId="0" applyFont="1" applyBorder="1" applyAlignment="1" applyProtection="1">
      <alignment vertical="top"/>
      <protection locked="0"/>
    </xf>
    <xf numFmtId="0" fontId="4" fillId="0" borderId="25" xfId="2" applyFill="1" applyBorder="1" applyAlignment="1" applyProtection="1">
      <alignment horizontal="center" vertical="top" wrapText="1"/>
      <protection locked="0"/>
    </xf>
    <xf numFmtId="0" fontId="4" fillId="0" borderId="25" xfId="0" applyFont="1" applyBorder="1"/>
    <xf numFmtId="0" fontId="4" fillId="40" borderId="25" xfId="2" applyFont="1" applyFill="1" applyBorder="1" applyAlignment="1">
      <alignment vertical="top"/>
    </xf>
    <xf numFmtId="11" fontId="4" fillId="40" borderId="25" xfId="1" applyNumberFormat="1" applyFont="1" applyFill="1" applyBorder="1" applyAlignment="1" applyProtection="1">
      <alignment vertical="top"/>
      <protection hidden="1"/>
    </xf>
    <xf numFmtId="0" fontId="4" fillId="40" borderId="25" xfId="2" applyFill="1" applyBorder="1" applyAlignment="1" applyProtection="1">
      <alignment vertical="top"/>
      <protection hidden="1"/>
    </xf>
    <xf numFmtId="0" fontId="10" fillId="33" borderId="0" xfId="2" applyFont="1" applyFill="1"/>
    <xf numFmtId="0" fontId="15" fillId="33" borderId="0" xfId="2" applyFont="1" applyFill="1"/>
    <xf numFmtId="0" fontId="16" fillId="0" borderId="0" xfId="2" applyFont="1" applyFill="1" applyAlignment="1">
      <alignment horizontal="center"/>
    </xf>
    <xf numFmtId="0" fontId="2" fillId="0" borderId="36" xfId="2" applyFont="1" applyFill="1" applyBorder="1" applyAlignment="1">
      <alignment horizontal="center"/>
    </xf>
    <xf numFmtId="0" fontId="3" fillId="42" borderId="41" xfId="0" applyFont="1" applyFill="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41" xfId="0" applyFont="1" applyBorder="1" applyAlignment="1">
      <alignment horizontal="center"/>
    </xf>
    <xf numFmtId="0" fontId="4" fillId="37" borderId="43" xfId="2" applyFont="1" applyFill="1" applyBorder="1" applyAlignment="1">
      <alignment horizontal="right"/>
    </xf>
    <xf numFmtId="164" fontId="14" fillId="37" borderId="41" xfId="0" applyNumberFormat="1" applyFont="1" applyFill="1" applyBorder="1" applyAlignment="1">
      <alignment horizontal="right"/>
    </xf>
    <xf numFmtId="0" fontId="7" fillId="0" borderId="44" xfId="2" applyFont="1" applyFill="1" applyBorder="1" applyAlignment="1">
      <alignment horizontal="center" wrapText="1"/>
    </xf>
    <xf numFmtId="0" fontId="7" fillId="0" borderId="25" xfId="2" applyFont="1" applyFill="1" applyBorder="1" applyAlignment="1">
      <alignment horizontal="center" wrapText="1"/>
    </xf>
    <xf numFmtId="0" fontId="7" fillId="0" borderId="26" xfId="2" applyFont="1" applyFill="1" applyBorder="1" applyAlignment="1">
      <alignment horizontal="center" wrapText="1"/>
    </xf>
    <xf numFmtId="0" fontId="7" fillId="0" borderId="40" xfId="2" applyFont="1" applyBorder="1" applyProtection="1">
      <protection locked="0"/>
    </xf>
    <xf numFmtId="164" fontId="14" fillId="37" borderId="41" xfId="0" applyNumberFormat="1" applyFont="1" applyFill="1" applyBorder="1"/>
    <xf numFmtId="164" fontId="14" fillId="0" borderId="40" xfId="0" applyNumberFormat="1" applyFont="1" applyFill="1" applyBorder="1"/>
    <xf numFmtId="164" fontId="14" fillId="0" borderId="25" xfId="0" applyNumberFormat="1" applyFont="1" applyFill="1" applyBorder="1"/>
    <xf numFmtId="164" fontId="14" fillId="0" borderId="41" xfId="0" applyNumberFormat="1" applyFont="1" applyFill="1" applyBorder="1"/>
    <xf numFmtId="0" fontId="18" fillId="0" borderId="42" xfId="0" applyFont="1" applyBorder="1" applyProtection="1">
      <protection locked="0"/>
    </xf>
    <xf numFmtId="0" fontId="7" fillId="0" borderId="40" xfId="2" applyFont="1" applyFill="1" applyBorder="1" applyProtection="1">
      <protection locked="0"/>
    </xf>
    <xf numFmtId="2" fontId="14" fillId="37" borderId="41" xfId="0" applyNumberFormat="1" applyFont="1" applyFill="1" applyBorder="1"/>
    <xf numFmtId="2" fontId="14" fillId="0" borderId="40" xfId="0" applyNumberFormat="1" applyFont="1" applyFill="1" applyBorder="1"/>
    <xf numFmtId="2" fontId="14" fillId="0" borderId="25" xfId="0" applyNumberFormat="1" applyFont="1" applyFill="1" applyBorder="1"/>
    <xf numFmtId="2" fontId="14" fillId="0" borderId="41" xfId="0" applyNumberFormat="1" applyFont="1" applyFill="1" applyBorder="1"/>
    <xf numFmtId="0" fontId="14" fillId="0" borderId="42" xfId="0" applyFont="1" applyBorder="1" applyProtection="1">
      <protection locked="0"/>
    </xf>
    <xf numFmtId="0" fontId="4" fillId="0" borderId="40" xfId="2" applyFont="1" applyFill="1" applyBorder="1" applyProtection="1">
      <protection locked="0"/>
    </xf>
    <xf numFmtId="11" fontId="14" fillId="37" borderId="41" xfId="0" applyNumberFormat="1" applyFont="1" applyFill="1" applyBorder="1"/>
    <xf numFmtId="11" fontId="14" fillId="0" borderId="40" xfId="0" applyNumberFormat="1" applyFont="1" applyFill="1" applyBorder="1"/>
    <xf numFmtId="11" fontId="14" fillId="0" borderId="25" xfId="0" applyNumberFormat="1" applyFont="1" applyFill="1" applyBorder="1"/>
    <xf numFmtId="11" fontId="14" fillId="0" borderId="41" xfId="0" applyNumberFormat="1" applyFont="1" applyFill="1" applyBorder="1"/>
    <xf numFmtId="165" fontId="14" fillId="37" borderId="41" xfId="0" applyNumberFormat="1" applyFont="1" applyFill="1" applyBorder="1"/>
    <xf numFmtId="165" fontId="14" fillId="0" borderId="40" xfId="0" applyNumberFormat="1" applyFont="1" applyFill="1" applyBorder="1"/>
    <xf numFmtId="165" fontId="14" fillId="0" borderId="25" xfId="0" applyNumberFormat="1" applyFont="1" applyFill="1" applyBorder="1"/>
    <xf numFmtId="165" fontId="14" fillId="0" borderId="41" xfId="0" applyNumberFormat="1" applyFont="1" applyFill="1" applyBorder="1"/>
    <xf numFmtId="0" fontId="4" fillId="0" borderId="45" xfId="2" applyFont="1" applyFill="1" applyBorder="1" applyProtection="1">
      <protection locked="0"/>
    </xf>
    <xf numFmtId="165" fontId="14" fillId="37" borderId="46" xfId="0" applyNumberFormat="1" applyFont="1" applyFill="1" applyBorder="1"/>
    <xf numFmtId="165" fontId="14" fillId="0" borderId="45" xfId="0" applyNumberFormat="1" applyFont="1" applyFill="1" applyBorder="1"/>
    <xf numFmtId="165" fontId="14" fillId="0" borderId="47" xfId="0" applyNumberFormat="1" applyFont="1" applyFill="1" applyBorder="1"/>
    <xf numFmtId="165" fontId="14" fillId="0" borderId="46" xfId="0" applyNumberFormat="1" applyFont="1" applyFill="1" applyBorder="1"/>
    <xf numFmtId="0" fontId="14" fillId="0" borderId="48" xfId="0" applyFont="1" applyBorder="1" applyProtection="1">
      <protection locked="0"/>
    </xf>
    <xf numFmtId="0" fontId="19" fillId="0" borderId="0" xfId="0" applyFont="1"/>
    <xf numFmtId="0" fontId="3" fillId="0" borderId="19" xfId="0" applyFont="1" applyBorder="1" applyAlignment="1">
      <alignment horizontal="center"/>
    </xf>
    <xf numFmtId="0" fontId="0" fillId="0" borderId="19" xfId="0" applyBorder="1" applyAlignment="1">
      <alignment horizontal="center" vertical="top"/>
    </xf>
    <xf numFmtId="0" fontId="0" fillId="0" borderId="18" xfId="0" applyBorder="1" applyAlignment="1">
      <alignment horizontal="center" vertical="top"/>
    </xf>
    <xf numFmtId="0" fontId="6" fillId="34" borderId="0" xfId="2" applyFont="1" applyFill="1" applyAlignment="1">
      <alignment vertical="top" wrapText="1"/>
    </xf>
    <xf numFmtId="0" fontId="4" fillId="34" borderId="0" xfId="2" applyFont="1" applyFill="1" applyAlignment="1">
      <alignment horizontal="left" vertical="top" wrapText="1"/>
    </xf>
    <xf numFmtId="0" fontId="4" fillId="34" borderId="0" xfId="2" applyFill="1" applyAlignment="1">
      <alignment horizontal="left" vertical="top" wrapText="1"/>
    </xf>
    <xf numFmtId="0" fontId="4" fillId="34" borderId="0" xfId="2" applyFill="1" applyAlignment="1">
      <alignment vertical="top" wrapText="1"/>
    </xf>
    <xf numFmtId="0" fontId="4" fillId="43" borderId="0" xfId="2" applyFont="1" applyFill="1" applyAlignment="1" applyProtection="1">
      <alignment vertical="top" wrapText="1"/>
      <protection hidden="1"/>
    </xf>
    <xf numFmtId="0" fontId="6" fillId="43" borderId="0" xfId="2" applyFont="1" applyFill="1" applyAlignment="1" applyProtection="1">
      <alignment horizontal="left" vertical="top" wrapText="1"/>
      <protection hidden="1"/>
    </xf>
    <xf numFmtId="0" fontId="6" fillId="43" borderId="0" xfId="2" applyFont="1" applyFill="1" applyAlignment="1" applyProtection="1">
      <alignment horizontal="center" vertical="top" wrapText="1"/>
      <protection hidden="1"/>
    </xf>
    <xf numFmtId="0" fontId="6" fillId="43"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3"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44" borderId="0" xfId="2" applyFont="1" applyFill="1" applyAlignment="1">
      <alignment vertical="top" wrapText="1"/>
    </xf>
    <xf numFmtId="0" fontId="4" fillId="44" borderId="0" xfId="2" applyFont="1" applyFill="1" applyAlignment="1" applyProtection="1">
      <alignment horizontal="left" vertical="top" wrapText="1"/>
      <protection locked="0"/>
    </xf>
    <xf numFmtId="0" fontId="4" fillId="44" borderId="0" xfId="2" applyFill="1" applyAlignment="1" applyProtection="1">
      <alignment horizontal="left" vertical="top" wrapText="1"/>
      <protection locked="0"/>
    </xf>
    <xf numFmtId="0" fontId="14" fillId="44" borderId="0" xfId="0" applyFont="1" applyFill="1" applyAlignment="1" applyProtection="1">
      <alignment horizontal="left" vertical="top" wrapText="1"/>
      <protection locked="0"/>
    </xf>
    <xf numFmtId="0" fontId="4" fillId="44" borderId="0" xfId="2" applyFill="1" applyAlignment="1" applyProtection="1">
      <alignment vertical="top" wrapText="1"/>
      <protection locked="0"/>
    </xf>
    <xf numFmtId="0" fontId="4" fillId="44" borderId="0" xfId="2" applyFont="1" applyFill="1" applyAlignment="1" applyProtection="1">
      <alignment vertical="top" wrapText="1"/>
      <protection locked="0"/>
    </xf>
    <xf numFmtId="0" fontId="4" fillId="44" borderId="0" xfId="2" applyFill="1" applyProtection="1">
      <protection locked="0"/>
    </xf>
    <xf numFmtId="0" fontId="8" fillId="44"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44" borderId="0" xfId="3" applyFont="1" applyFill="1" applyAlignment="1" applyProtection="1">
      <alignment horizontal="left" vertical="top" wrapText="1"/>
      <protection locked="0"/>
    </xf>
    <xf numFmtId="49" fontId="4" fillId="44" borderId="0" xfId="2" applyNumberFormat="1" applyFont="1" applyFill="1" applyAlignment="1" applyProtection="1">
      <alignment horizontal="left" vertical="top" wrapText="1"/>
      <protection locked="0"/>
    </xf>
    <xf numFmtId="49" fontId="4" fillId="44" borderId="0" xfId="2" applyNumberFormat="1" applyFill="1" applyAlignment="1" applyProtection="1">
      <alignment horizontal="left" vertical="top" wrapText="1"/>
      <protection locked="0"/>
    </xf>
    <xf numFmtId="49" fontId="14" fillId="44" borderId="0" xfId="0" applyNumberFormat="1" applyFont="1" applyFill="1" applyAlignment="1" applyProtection="1">
      <alignment horizontal="left" vertical="top" wrapText="1"/>
      <protection locked="0"/>
    </xf>
    <xf numFmtId="49" fontId="4" fillId="44" borderId="0" xfId="2" applyNumberFormat="1" applyFill="1" applyAlignment="1" applyProtection="1">
      <alignment vertical="top" wrapText="1"/>
      <protection locked="0"/>
    </xf>
    <xf numFmtId="49" fontId="4" fillId="44" borderId="0" xfId="2" applyNumberFormat="1" applyFill="1" applyProtection="1">
      <protection locked="0"/>
    </xf>
    <xf numFmtId="0" fontId="13" fillId="44" borderId="0" xfId="2" applyFont="1" applyFill="1" applyAlignment="1" applyProtection="1">
      <alignment horizontal="left"/>
      <protection locked="0"/>
    </xf>
    <xf numFmtId="0" fontId="4" fillId="0" borderId="0" xfId="2" applyFont="1" applyFill="1" applyAlignment="1">
      <alignment horizontal="left" vertical="top"/>
    </xf>
    <xf numFmtId="0" fontId="14" fillId="0" borderId="0" xfId="0" applyFont="1" applyAlignment="1">
      <alignment horizontal="left" vertical="top"/>
    </xf>
    <xf numFmtId="0" fontId="4" fillId="0" borderId="0" xfId="2" applyFont="1" applyAlignment="1">
      <alignment horizontal="left" vertical="top"/>
    </xf>
    <xf numFmtId="0" fontId="20"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4"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0"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44" borderId="0" xfId="0" applyFont="1" applyFill="1" applyAlignment="1" applyProtection="1">
      <alignment horizontal="left" vertical="top" wrapText="1"/>
      <protection locked="0"/>
    </xf>
    <xf numFmtId="0" fontId="4" fillId="44" borderId="0" xfId="2" applyNumberFormat="1" applyFont="1" applyFill="1" applyAlignment="1" applyProtection="1">
      <alignment horizontal="left" vertical="top" wrapText="1"/>
      <protection locked="0"/>
    </xf>
    <xf numFmtId="0" fontId="8" fillId="44" borderId="0" xfId="2" applyFont="1" applyFill="1" applyAlignment="1" applyProtection="1">
      <alignment horizontal="left" vertical="top" wrapText="1"/>
      <protection locked="0"/>
    </xf>
    <xf numFmtId="0" fontId="8" fillId="44" borderId="0" xfId="2" applyFont="1" applyFill="1" applyAlignment="1" applyProtection="1">
      <alignment vertical="top" wrapText="1"/>
      <protection locked="0"/>
    </xf>
    <xf numFmtId="0" fontId="4" fillId="44" borderId="0" xfId="2" applyFont="1" applyFill="1" applyProtection="1">
      <protection locked="0"/>
    </xf>
    <xf numFmtId="0" fontId="4" fillId="45" borderId="0" xfId="2" applyFill="1" applyAlignment="1">
      <alignment vertical="top" wrapText="1"/>
    </xf>
    <xf numFmtId="0" fontId="4" fillId="45"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4" fillId="0" borderId="0" xfId="2" applyAlignment="1">
      <alignment horizontal="left"/>
    </xf>
    <xf numFmtId="0" fontId="21" fillId="0" borderId="0" xfId="2" applyFont="1" applyFill="1"/>
    <xf numFmtId="0" fontId="4" fillId="0" borderId="0" xfId="2" applyFont="1" applyAlignment="1">
      <alignment horizontal="left" wrapText="1"/>
    </xf>
    <xf numFmtId="0" fontId="6" fillId="0" borderId="25" xfId="2" applyFont="1" applyBorder="1" applyAlignment="1">
      <alignment horizontal="left"/>
    </xf>
    <xf numFmtId="0" fontId="4" fillId="0" borderId="25" xfId="2" applyFont="1" applyBorder="1" applyAlignment="1">
      <alignment horizontal="left" wrapText="1"/>
    </xf>
    <xf numFmtId="0" fontId="4" fillId="0" borderId="25" xfId="2" applyFont="1" applyBorder="1" applyAlignment="1">
      <alignment horizontal="left"/>
    </xf>
    <xf numFmtId="0" fontId="4" fillId="0" borderId="25" xfId="2" applyFont="1" applyBorder="1"/>
    <xf numFmtId="0" fontId="4" fillId="0" borderId="25" xfId="2" applyBorder="1"/>
    <xf numFmtId="0" fontId="4" fillId="36" borderId="25" xfId="2" applyFont="1" applyFill="1" applyBorder="1" applyAlignment="1">
      <alignment horizontal="left" wrapText="1"/>
    </xf>
    <xf numFmtId="0" fontId="8" fillId="36" borderId="25" xfId="2" applyFont="1" applyFill="1" applyBorder="1" applyAlignment="1">
      <alignment horizontal="left" wrapText="1"/>
    </xf>
    <xf numFmtId="0" fontId="8" fillId="36" borderId="25" xfId="2" applyFont="1" applyFill="1" applyBorder="1" applyAlignment="1">
      <alignment horizontal="left"/>
    </xf>
    <xf numFmtId="0" fontId="4" fillId="36" borderId="25" xfId="2" applyFont="1" applyFill="1" applyBorder="1" applyAlignment="1">
      <alignment horizontal="left"/>
    </xf>
    <xf numFmtId="0" fontId="6" fillId="0" borderId="25" xfId="2" applyFont="1" applyFill="1" applyBorder="1" applyAlignment="1">
      <alignment horizontal="left"/>
    </xf>
    <xf numFmtId="0" fontId="4" fillId="0" borderId="25" xfId="2" applyBorder="1" applyAlignment="1">
      <alignment horizontal="left"/>
    </xf>
    <xf numFmtId="0" fontId="6" fillId="37" borderId="25" xfId="2" applyFont="1" applyFill="1" applyBorder="1" applyAlignment="1">
      <alignment horizontal="left" wrapText="1"/>
    </xf>
    <xf numFmtId="0" fontId="22" fillId="38" borderId="0" xfId="2" applyFont="1" applyFill="1"/>
    <xf numFmtId="0" fontId="4" fillId="38" borderId="0" xfId="2" applyFill="1"/>
    <xf numFmtId="0" fontId="6" fillId="41" borderId="51" xfId="2" applyFont="1" applyFill="1" applyBorder="1" applyAlignment="1">
      <alignment horizontal="center"/>
    </xf>
    <xf numFmtId="0" fontId="23" fillId="0" borderId="51" xfId="2" applyFont="1" applyBorder="1" applyAlignment="1">
      <alignment wrapText="1"/>
    </xf>
    <xf numFmtId="0" fontId="24" fillId="0" borderId="51" xfId="2" applyFont="1" applyBorder="1" applyAlignment="1">
      <alignment wrapText="1"/>
    </xf>
    <xf numFmtId="0" fontId="6" fillId="0" borderId="50" xfId="2" applyFont="1" applyBorder="1" applyAlignment="1">
      <alignment wrapText="1"/>
    </xf>
    <xf numFmtId="0" fontId="6" fillId="0" borderId="0" xfId="2" applyFont="1" applyFill="1" applyBorder="1" applyAlignment="1">
      <alignment wrapText="1"/>
    </xf>
    <xf numFmtId="0" fontId="23" fillId="0" borderId="0" xfId="2" applyFont="1" applyBorder="1" applyAlignment="1">
      <alignment wrapText="1"/>
    </xf>
    <xf numFmtId="0" fontId="22" fillId="0" borderId="0" xfId="0" applyFont="1" applyFill="1"/>
    <xf numFmtId="0" fontId="4" fillId="0" borderId="0" xfId="0" applyFont="1"/>
    <xf numFmtId="0" fontId="6" fillId="0" borderId="28" xfId="0" applyFont="1" applyBorder="1" applyAlignment="1">
      <alignment horizontal="left" vertical="center"/>
    </xf>
    <xf numFmtId="0" fontId="4" fillId="0" borderId="29" xfId="0" applyFont="1" applyBorder="1"/>
    <xf numFmtId="0" fontId="4" fillId="0" borderId="30" xfId="0" applyFont="1" applyBorder="1"/>
    <xf numFmtId="0" fontId="0" fillId="0" borderId="31" xfId="0" applyBorder="1"/>
    <xf numFmtId="0" fontId="6" fillId="0" borderId="0" xfId="0" applyFont="1" applyAlignment="1">
      <alignment wrapText="1"/>
    </xf>
    <xf numFmtId="0" fontId="6" fillId="0" borderId="25"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horizontal="left" vertical="center"/>
    </xf>
    <xf numFmtId="0" fontId="4" fillId="0" borderId="0" xfId="0" applyFont="1" applyBorder="1" applyAlignment="1">
      <alignment vertical="center"/>
    </xf>
    <xf numFmtId="0" fontId="4" fillId="0" borderId="32" xfId="0" applyFont="1" applyBorder="1" applyAlignment="1">
      <alignment vertical="center"/>
    </xf>
    <xf numFmtId="0" fontId="4" fillId="0" borderId="0" xfId="0" applyFont="1" applyAlignment="1">
      <alignment wrapText="1"/>
    </xf>
    <xf numFmtId="0" fontId="0" fillId="0" borderId="33" xfId="0" applyBorder="1"/>
    <xf numFmtId="0" fontId="25" fillId="0" borderId="0" xfId="0" applyFont="1"/>
    <xf numFmtId="0" fontId="22" fillId="0" borderId="0" xfId="0" applyFont="1" applyFill="1" applyBorder="1" applyAlignment="1">
      <alignment horizontal="left"/>
    </xf>
    <xf numFmtId="0" fontId="26" fillId="0" borderId="0" xfId="0" applyFont="1"/>
    <xf numFmtId="0" fontId="0" fillId="0" borderId="18" xfId="0" applyBorder="1"/>
    <xf numFmtId="0" fontId="0" fillId="0" borderId="34" xfId="0" applyBorder="1"/>
    <xf numFmtId="0" fontId="4" fillId="0" borderId="33" xfId="0" applyFont="1" applyBorder="1"/>
    <xf numFmtId="0" fontId="4" fillId="0" borderId="0" xfId="2" applyFill="1" applyBorder="1"/>
    <xf numFmtId="0" fontId="27" fillId="0" borderId="0" xfId="2" applyFont="1" applyFill="1" applyBorder="1"/>
    <xf numFmtId="0" fontId="29" fillId="0" borderId="0" xfId="2" applyFont="1" applyFill="1"/>
    <xf numFmtId="0" fontId="14"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18" xfId="2" applyFont="1" applyBorder="1"/>
    <xf numFmtId="166" fontId="4" fillId="0" borderId="0" xfId="2" applyNumberFormat="1" applyFont="1"/>
    <xf numFmtId="0" fontId="4" fillId="0" borderId="0" xfId="0" applyFont="1" applyBorder="1"/>
    <xf numFmtId="165" fontId="4" fillId="0" borderId="0" xfId="0" applyNumberFormat="1" applyFont="1"/>
    <xf numFmtId="0" fontId="4" fillId="0" borderId="0" xfId="0" applyFont="1" applyFill="1" applyBorder="1"/>
    <xf numFmtId="0" fontId="20" fillId="0" borderId="0" xfId="3" applyFont="1" applyAlignment="1" applyProtection="1"/>
    <xf numFmtId="0" fontId="4" fillId="0" borderId="19" xfId="2" applyFont="1" applyFill="1" applyBorder="1" applyAlignment="1">
      <alignment horizontal="center" vertical="center" wrapText="1"/>
    </xf>
    <xf numFmtId="11" fontId="14" fillId="0" borderId="0" xfId="0" applyNumberFormat="1" applyFont="1"/>
    <xf numFmtId="0" fontId="4" fillId="0" borderId="10" xfId="2" applyFont="1" applyBorder="1" applyAlignment="1" applyProtection="1">
      <protection locked="0"/>
    </xf>
    <xf numFmtId="0" fontId="4" fillId="0" borderId="26" xfId="2" applyFont="1" applyBorder="1" applyAlignment="1" applyProtection="1">
      <protection locked="0"/>
    </xf>
    <xf numFmtId="0" fontId="4" fillId="0" borderId="27" xfId="2" applyFont="1" applyBorder="1" applyProtection="1">
      <protection locked="0"/>
    </xf>
    <xf numFmtId="0" fontId="4" fillId="33" borderId="0" xfId="2" applyFont="1" applyFill="1" applyAlignment="1">
      <alignment horizontal="center"/>
    </xf>
    <xf numFmtId="0" fontId="4" fillId="38" borderId="0" xfId="2" applyFont="1" applyFill="1" applyBorder="1" applyAlignment="1" applyProtection="1">
      <alignment horizontal="left"/>
      <protection locked="0"/>
    </xf>
    <xf numFmtId="0" fontId="4" fillId="33" borderId="0" xfId="2" applyFont="1" applyFill="1" applyAlignment="1">
      <alignment horizontal="right"/>
    </xf>
    <xf numFmtId="0" fontId="4" fillId="0" borderId="11" xfId="2" applyFont="1" applyFill="1" applyBorder="1"/>
    <xf numFmtId="0" fontId="4" fillId="0" borderId="13" xfId="2" applyFont="1" applyFill="1" applyBorder="1"/>
    <xf numFmtId="0" fontId="64" fillId="39" borderId="28" xfId="2" applyFont="1" applyFill="1" applyBorder="1"/>
    <xf numFmtId="0" fontId="4" fillId="39" borderId="29" xfId="2" applyFont="1" applyFill="1" applyBorder="1"/>
    <xf numFmtId="0" fontId="4" fillId="39" borderId="30" xfId="2" applyFont="1" applyFill="1" applyBorder="1"/>
    <xf numFmtId="0" fontId="4" fillId="39" borderId="31" xfId="2" applyFont="1" applyFill="1" applyBorder="1"/>
    <xf numFmtId="0" fontId="4" fillId="39" borderId="0" xfId="2" applyFont="1" applyFill="1" applyBorder="1"/>
    <xf numFmtId="0" fontId="4" fillId="39" borderId="32" xfId="2" applyFont="1" applyFill="1" applyBorder="1"/>
    <xf numFmtId="0" fontId="4" fillId="39" borderId="18" xfId="2" applyFont="1" applyFill="1" applyBorder="1"/>
    <xf numFmtId="0" fontId="4" fillId="39" borderId="34" xfId="2" applyFont="1" applyFill="1" applyBorder="1"/>
    <xf numFmtId="164" fontId="14" fillId="41" borderId="25" xfId="1" applyNumberFormat="1" applyFont="1" applyFill="1" applyBorder="1" applyAlignment="1" applyProtection="1">
      <alignment vertical="top"/>
      <protection hidden="1"/>
    </xf>
    <xf numFmtId="164" fontId="14" fillId="41" borderId="25" xfId="0" applyNumberFormat="1" applyFont="1" applyFill="1" applyBorder="1" applyAlignment="1" applyProtection="1">
      <alignment vertical="top"/>
      <protection hidden="1"/>
    </xf>
    <xf numFmtId="0" fontId="4" fillId="34" borderId="11" xfId="2" applyFont="1" applyFill="1" applyBorder="1" applyAlignment="1">
      <alignment horizontal="left" vertical="center"/>
    </xf>
    <xf numFmtId="0" fontId="4" fillId="34" borderId="12" xfId="2" applyFont="1" applyFill="1" applyBorder="1" applyAlignment="1">
      <alignment horizontal="left" vertical="center"/>
    </xf>
    <xf numFmtId="0" fontId="4" fillId="34" borderId="13" xfId="2" applyFont="1" applyFill="1" applyBorder="1" applyAlignment="1">
      <alignment horizontal="left" vertical="center"/>
    </xf>
    <xf numFmtId="0" fontId="16" fillId="0" borderId="0" xfId="2" applyFont="1" applyFill="1" applyAlignment="1">
      <alignment horizontal="center"/>
    </xf>
    <xf numFmtId="0" fontId="4" fillId="0" borderId="0" xfId="2" applyNumberFormat="1" applyFont="1"/>
    <xf numFmtId="20" fontId="4" fillId="0" borderId="0" xfId="2" applyNumberFormat="1" applyFont="1"/>
    <xf numFmtId="46" fontId="4" fillId="0" borderId="0" xfId="2" applyNumberFormat="1" applyFont="1"/>
    <xf numFmtId="22" fontId="14" fillId="0" borderId="0" xfId="350" applyNumberFormat="1"/>
    <xf numFmtId="0" fontId="14" fillId="0" borderId="0" xfId="350"/>
    <xf numFmtId="174" fontId="4" fillId="0" borderId="0" xfId="2" applyNumberFormat="1"/>
    <xf numFmtId="22" fontId="4" fillId="0" borderId="0" xfId="2" applyNumberFormat="1"/>
    <xf numFmtId="10" fontId="0" fillId="0" borderId="0" xfId="61" applyNumberFormat="1" applyFont="1"/>
    <xf numFmtId="9" fontId="4" fillId="0" borderId="0" xfId="2" applyNumberFormat="1"/>
    <xf numFmtId="10" fontId="0" fillId="37" borderId="0" xfId="61" applyNumberFormat="1" applyFont="1" applyFill="1"/>
    <xf numFmtId="0" fontId="14" fillId="0" borderId="25" xfId="0" applyFont="1" applyFill="1" applyBorder="1" applyAlignment="1" applyProtection="1">
      <alignment horizontal="center"/>
      <protection locked="0"/>
    </xf>
    <xf numFmtId="0" fontId="20" fillId="0" borderId="0" xfId="3" applyAlignment="1" applyProtection="1"/>
    <xf numFmtId="0" fontId="4" fillId="33" borderId="0" xfId="2" applyFont="1" applyFill="1" applyAlignment="1">
      <alignment horizontal="left" wrapText="1"/>
    </xf>
    <xf numFmtId="0" fontId="4" fillId="33" borderId="0" xfId="2" applyFont="1" applyFill="1" applyAlignment="1">
      <alignment horizontal="left" vertical="center" wrapText="1"/>
    </xf>
    <xf numFmtId="0" fontId="6" fillId="36" borderId="17" xfId="2" applyFont="1" applyFill="1" applyBorder="1" applyAlignment="1">
      <alignment horizontal="center" vertical="center" textRotation="90"/>
    </xf>
    <xf numFmtId="0" fontId="6" fillId="36" borderId="21" xfId="2" applyFont="1" applyFill="1" applyBorder="1" applyAlignment="1">
      <alignment horizontal="center" vertical="center" textRotation="90"/>
    </xf>
    <xf numFmtId="0" fontId="4" fillId="36" borderId="19" xfId="2" applyFont="1" applyFill="1" applyBorder="1" applyAlignment="1">
      <alignment horizontal="left" vertical="center" wrapText="1"/>
    </xf>
    <xf numFmtId="0" fontId="4" fillId="36" borderId="20" xfId="2" applyFont="1" applyFill="1" applyBorder="1" applyAlignment="1">
      <alignment horizontal="left" vertical="center" wrapText="1"/>
    </xf>
    <xf numFmtId="0" fontId="4" fillId="36" borderId="23" xfId="2" applyFont="1" applyFill="1" applyBorder="1" applyAlignment="1">
      <alignment horizontal="left" vertical="center" wrapText="1"/>
    </xf>
    <xf numFmtId="0" fontId="4" fillId="36" borderId="24" xfId="2" applyFont="1" applyFill="1" applyBorder="1" applyAlignment="1">
      <alignment horizontal="left" vertical="center" wrapText="1"/>
    </xf>
    <xf numFmtId="0" fontId="5" fillId="33" borderId="0" xfId="2" applyFont="1" applyFill="1" applyAlignment="1">
      <alignment horizontal="center"/>
    </xf>
    <xf numFmtId="0" fontId="4" fillId="34" borderId="11" xfId="2" applyFont="1" applyFill="1" applyBorder="1" applyAlignment="1">
      <alignment horizontal="left" vertical="center" wrapText="1"/>
    </xf>
    <xf numFmtId="0" fontId="4" fillId="34" borderId="12" xfId="2" applyFont="1" applyFill="1" applyBorder="1" applyAlignment="1">
      <alignment horizontal="left" vertical="center" wrapText="1"/>
    </xf>
    <xf numFmtId="0" fontId="4" fillId="34" borderId="13" xfId="2" applyFont="1" applyFill="1" applyBorder="1" applyAlignment="1">
      <alignment horizontal="left" vertical="center" wrapText="1"/>
    </xf>
    <xf numFmtId="0" fontId="6" fillId="35" borderId="14" xfId="2" applyFont="1" applyFill="1" applyBorder="1" applyAlignment="1">
      <alignment horizontal="center" vertical="center" textRotation="90"/>
    </xf>
    <xf numFmtId="0" fontId="6" fillId="35" borderId="17" xfId="2" applyFont="1" applyFill="1" applyBorder="1" applyAlignment="1">
      <alignment horizontal="center" vertical="center" textRotation="90"/>
    </xf>
    <xf numFmtId="0" fontId="4" fillId="35" borderId="15" xfId="2" applyFont="1" applyFill="1" applyBorder="1" applyAlignment="1">
      <alignment horizontal="left" vertical="center" wrapText="1"/>
    </xf>
    <xf numFmtId="0" fontId="4" fillId="35" borderId="16" xfId="2" applyFont="1" applyFill="1" applyBorder="1" applyAlignment="1">
      <alignment horizontal="left" vertical="center" wrapText="1"/>
    </xf>
    <xf numFmtId="0" fontId="4" fillId="35" borderId="19" xfId="2" applyFont="1" applyFill="1" applyBorder="1" applyAlignment="1">
      <alignment horizontal="left" vertical="center" wrapText="1"/>
    </xf>
    <xf numFmtId="0" fontId="4" fillId="35" borderId="20" xfId="2" applyFont="1" applyFill="1" applyBorder="1" applyAlignment="1">
      <alignment horizontal="left" vertical="center" wrapText="1"/>
    </xf>
    <xf numFmtId="0" fontId="4" fillId="0" borderId="25" xfId="2" applyFont="1" applyFill="1" applyBorder="1" applyAlignment="1" applyProtection="1">
      <alignment horizontal="left" vertical="top" wrapText="1"/>
      <protection locked="0"/>
    </xf>
    <xf numFmtId="0" fontId="4" fillId="40" borderId="25" xfId="2" applyFill="1" applyBorder="1" applyAlignment="1">
      <alignment horizontal="center" vertical="top" wrapText="1"/>
    </xf>
    <xf numFmtId="0" fontId="4" fillId="0" borderId="25" xfId="0" applyFont="1" applyBorder="1" applyAlignment="1" applyProtection="1">
      <alignment horizontal="left" vertical="top" wrapText="1"/>
      <protection locked="0"/>
    </xf>
    <xf numFmtId="0" fontId="10" fillId="0" borderId="11" xfId="2" applyFont="1" applyBorder="1" applyAlignment="1">
      <alignment horizontal="center"/>
    </xf>
    <xf numFmtId="0" fontId="10" fillId="0" borderId="12" xfId="2" applyFont="1" applyBorder="1" applyAlignment="1">
      <alignment horizontal="center"/>
    </xf>
    <xf numFmtId="0" fontId="10" fillId="0" borderId="13" xfId="2" applyFont="1" applyBorder="1" applyAlignment="1">
      <alignment horizontal="center"/>
    </xf>
    <xf numFmtId="0" fontId="6" fillId="34" borderId="25" xfId="2" applyFont="1" applyFill="1" applyBorder="1" applyAlignment="1">
      <alignment horizontal="center"/>
    </xf>
    <xf numFmtId="0" fontId="7" fillId="0" borderId="25" xfId="0" applyFont="1" applyBorder="1" applyAlignment="1" applyProtection="1">
      <alignment horizontal="left" vertical="top" wrapText="1"/>
      <protection locked="0"/>
    </xf>
    <xf numFmtId="0" fontId="4" fillId="0" borderId="10" xfId="2" applyFont="1" applyBorder="1" applyAlignment="1" applyProtection="1">
      <alignment horizontal="left"/>
      <protection locked="0"/>
    </xf>
    <xf numFmtId="0" fontId="4" fillId="0" borderId="19" xfId="2" applyFont="1" applyBorder="1" applyAlignment="1" applyProtection="1">
      <alignment horizontal="left"/>
      <protection locked="0"/>
    </xf>
    <xf numFmtId="0" fontId="4" fillId="0" borderId="26" xfId="2" applyFont="1" applyBorder="1" applyAlignment="1" applyProtection="1">
      <alignment horizontal="left"/>
      <protection locked="0"/>
    </xf>
    <xf numFmtId="0" fontId="6" fillId="34" borderId="10" xfId="2" applyFont="1" applyFill="1" applyBorder="1" applyAlignment="1">
      <alignment horizontal="left" vertical="center"/>
    </xf>
    <xf numFmtId="0" fontId="6" fillId="34" borderId="26" xfId="2" applyFont="1" applyFill="1" applyBorder="1" applyAlignment="1">
      <alignment horizontal="left" vertical="center"/>
    </xf>
    <xf numFmtId="0" fontId="4" fillId="0" borderId="25" xfId="2" applyBorder="1" applyAlignment="1" applyProtection="1">
      <alignment horizontal="center"/>
      <protection locked="0"/>
    </xf>
    <xf numFmtId="0" fontId="6" fillId="34" borderId="10" xfId="2" applyFont="1" applyFill="1" applyBorder="1" applyAlignment="1">
      <alignment horizontal="center"/>
    </xf>
    <xf numFmtId="0" fontId="6" fillId="34" borderId="19" xfId="2" applyFont="1" applyFill="1" applyBorder="1" applyAlignment="1">
      <alignment horizontal="center"/>
    </xf>
    <xf numFmtId="0" fontId="6" fillId="34" borderId="26" xfId="2" applyFont="1" applyFill="1" applyBorder="1" applyAlignment="1">
      <alignment horizontal="center"/>
    </xf>
    <xf numFmtId="0" fontId="6" fillId="34" borderId="25" xfId="2" applyFont="1" applyFill="1" applyBorder="1" applyAlignment="1">
      <alignment horizontal="left"/>
    </xf>
    <xf numFmtId="0" fontId="4" fillId="0" borderId="25" xfId="2" applyBorder="1" applyAlignment="1" applyProtection="1">
      <alignment horizontal="left"/>
      <protection locked="0"/>
    </xf>
    <xf numFmtId="0" fontId="12" fillId="39" borderId="31" xfId="0" applyFont="1" applyFill="1" applyBorder="1" applyAlignment="1">
      <alignment horizontal="left" vertical="top" wrapText="1" readingOrder="1"/>
    </xf>
    <xf numFmtId="0" fontId="12" fillId="39" borderId="0" xfId="0" applyFont="1" applyFill="1" applyBorder="1" applyAlignment="1">
      <alignment horizontal="left" vertical="top" wrapText="1" readingOrder="1"/>
    </xf>
    <xf numFmtId="0" fontId="12" fillId="39" borderId="32" xfId="0" applyFont="1" applyFill="1" applyBorder="1" applyAlignment="1">
      <alignment horizontal="left" vertical="top" wrapText="1" readingOrder="1"/>
    </xf>
    <xf numFmtId="0" fontId="4" fillId="38" borderId="25" xfId="2" applyFont="1" applyFill="1" applyBorder="1" applyAlignment="1" applyProtection="1">
      <alignment horizontal="left"/>
      <protection locked="0"/>
    </xf>
    <xf numFmtId="0" fontId="6" fillId="34" borderId="10" xfId="2" applyFont="1" applyFill="1" applyBorder="1" applyAlignment="1">
      <alignment horizontal="left" vertical="top"/>
    </xf>
    <xf numFmtId="0" fontId="6" fillId="34" borderId="26" xfId="2" applyFont="1" applyFill="1" applyBorder="1" applyAlignment="1">
      <alignment horizontal="left" vertical="top"/>
    </xf>
    <xf numFmtId="0" fontId="4" fillId="0" borderId="10" xfId="2" applyFont="1" applyBorder="1" applyAlignment="1" applyProtection="1">
      <alignment horizontal="left" vertical="top" wrapText="1"/>
      <protection locked="0"/>
    </xf>
    <xf numFmtId="0" fontId="4" fillId="0" borderId="19" xfId="2" applyFont="1" applyBorder="1" applyAlignment="1" applyProtection="1">
      <alignment horizontal="left" vertical="top" wrapText="1"/>
      <protection locked="0"/>
    </xf>
    <xf numFmtId="0" fontId="4" fillId="0" borderId="26" xfId="2" applyFont="1" applyBorder="1" applyAlignment="1" applyProtection="1">
      <alignment horizontal="left" vertical="top" wrapText="1"/>
      <protection locked="0"/>
    </xf>
    <xf numFmtId="0" fontId="4" fillId="0" borderId="10" xfId="2" applyBorder="1" applyAlignment="1" applyProtection="1">
      <alignment horizontal="left"/>
      <protection locked="0"/>
    </xf>
    <xf numFmtId="0" fontId="4" fillId="0" borderId="26" xfId="2" applyBorder="1" applyAlignment="1" applyProtection="1">
      <alignment horizontal="left"/>
      <protection locked="0"/>
    </xf>
    <xf numFmtId="0" fontId="6" fillId="34" borderId="10" xfId="2" applyFont="1" applyFill="1" applyBorder="1" applyAlignment="1">
      <alignment horizontal="left"/>
    </xf>
    <xf numFmtId="0" fontId="6" fillId="34" borderId="26" xfId="2" applyFont="1" applyFill="1" applyBorder="1" applyAlignment="1">
      <alignment horizontal="left"/>
    </xf>
    <xf numFmtId="0" fontId="17" fillId="0" borderId="19" xfId="0" applyFont="1"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16" fillId="0" borderId="0" xfId="2" applyFont="1" applyFill="1" applyAlignment="1">
      <alignment horizontal="center"/>
    </xf>
    <xf numFmtId="0" fontId="6" fillId="0" borderId="35" xfId="2" applyFont="1" applyFill="1" applyBorder="1" applyAlignment="1">
      <alignment horizontal="center"/>
    </xf>
    <xf numFmtId="0" fontId="6" fillId="0" borderId="40" xfId="2" applyFont="1" applyFill="1" applyBorder="1" applyAlignment="1">
      <alignment horizontal="center"/>
    </xf>
    <xf numFmtId="0" fontId="3" fillId="0" borderId="14" xfId="0" applyFont="1" applyBorder="1" applyAlignment="1">
      <alignment horizontal="center"/>
    </xf>
    <xf numFmtId="0" fontId="3" fillId="0" borderId="37" xfId="0" applyFont="1" applyBorder="1" applyAlignment="1">
      <alignment horizontal="center"/>
    </xf>
    <xf numFmtId="0" fontId="3" fillId="0" borderId="38" xfId="0" applyFont="1" applyBorder="1" applyAlignment="1">
      <alignment horizontal="center"/>
    </xf>
    <xf numFmtId="0" fontId="6" fillId="0" borderId="39" xfId="2" applyFont="1" applyFill="1" applyBorder="1" applyAlignment="1">
      <alignment horizontal="center"/>
    </xf>
    <xf numFmtId="0" fontId="6" fillId="0" borderId="42" xfId="2" applyFont="1" applyFill="1" applyBorder="1" applyAlignment="1">
      <alignment horizontal="center"/>
    </xf>
    <xf numFmtId="0" fontId="17" fillId="0" borderId="44" xfId="0" applyFont="1" applyFill="1" applyBorder="1" applyAlignment="1">
      <alignment horizontal="center"/>
    </xf>
    <xf numFmtId="0" fontId="17" fillId="0" borderId="19" xfId="0" applyFont="1" applyFill="1" applyBorder="1" applyAlignment="1">
      <alignment horizontal="center"/>
    </xf>
    <xf numFmtId="0" fontId="17" fillId="0" borderId="20" xfId="0" applyFont="1" applyFill="1" applyBorder="1" applyAlignment="1">
      <alignment horizontal="center"/>
    </xf>
    <xf numFmtId="0" fontId="3" fillId="0" borderId="19" xfId="0" applyFont="1" applyBorder="1" applyAlignment="1">
      <alignment horizontal="center"/>
    </xf>
    <xf numFmtId="0" fontId="0" fillId="0" borderId="29" xfId="0" applyNumberFormat="1" applyBorder="1" applyAlignment="1" applyProtection="1">
      <alignment wrapText="1"/>
      <protection locked="0"/>
    </xf>
    <xf numFmtId="0" fontId="6" fillId="0" borderId="10" xfId="0" applyFont="1" applyBorder="1" applyAlignment="1">
      <alignment horizontal="left" vertical="center" wrapText="1"/>
    </xf>
    <xf numFmtId="0" fontId="6" fillId="0" borderId="19"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4" fillId="0" borderId="33" xfId="0" applyFont="1" applyBorder="1" applyAlignment="1">
      <alignment horizontal="left" wrapText="1"/>
    </xf>
    <xf numFmtId="0" fontId="4" fillId="0" borderId="18" xfId="0" applyFont="1" applyBorder="1" applyAlignment="1">
      <alignment horizontal="left" wrapText="1"/>
    </xf>
    <xf numFmtId="0" fontId="4" fillId="0" borderId="31" xfId="0" applyFont="1" applyBorder="1" applyAlignment="1">
      <alignment horizontal="left" vertical="center" wrapText="1"/>
    </xf>
    <xf numFmtId="0" fontId="4" fillId="0" borderId="0"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18" xfId="0" applyFont="1" applyBorder="1" applyAlignment="1">
      <alignment horizontal="left" vertical="center" wrapText="1"/>
    </xf>
    <xf numFmtId="0" fontId="4" fillId="0" borderId="34" xfId="0" applyFont="1" applyBorder="1" applyAlignment="1">
      <alignment horizontal="left" vertical="center" wrapText="1"/>
    </xf>
    <xf numFmtId="0" fontId="6" fillId="0" borderId="25" xfId="2" applyFont="1" applyFill="1" applyBorder="1" applyAlignment="1">
      <alignment horizontal="left" wrapText="1"/>
    </xf>
    <xf numFmtId="0" fontId="6" fillId="41" borderId="49" xfId="2" applyFont="1" applyFill="1" applyBorder="1" applyAlignment="1">
      <alignment horizontal="center" wrapText="1"/>
    </xf>
    <xf numFmtId="0" fontId="6" fillId="41" borderId="50" xfId="2" applyFont="1" applyFill="1" applyBorder="1" applyAlignment="1">
      <alignment horizontal="center" wrapText="1"/>
    </xf>
    <xf numFmtId="0" fontId="6" fillId="41" borderId="11" xfId="2" applyFont="1" applyFill="1" applyBorder="1" applyAlignment="1">
      <alignment horizontal="center"/>
    </xf>
    <xf numFmtId="0" fontId="6" fillId="41" borderId="12" xfId="2" applyFont="1" applyFill="1" applyBorder="1" applyAlignment="1">
      <alignment horizontal="center"/>
    </xf>
    <xf numFmtId="0" fontId="6" fillId="41" borderId="13" xfId="2" applyFont="1" applyFill="1" applyBorder="1" applyAlignment="1">
      <alignment horizontal="center"/>
    </xf>
    <xf numFmtId="0" fontId="6" fillId="0" borderId="49" xfId="2" applyFont="1" applyBorder="1" applyAlignment="1">
      <alignment horizontal="center" wrapText="1"/>
    </xf>
    <xf numFmtId="0" fontId="6" fillId="0" borderId="52" xfId="2" applyFont="1" applyBorder="1" applyAlignment="1">
      <alignment horizontal="center" wrapText="1"/>
    </xf>
    <xf numFmtId="0" fontId="6" fillId="0" borderId="50" xfId="2" applyFont="1" applyBorder="1" applyAlignment="1">
      <alignment horizontal="center" wrapText="1"/>
    </xf>
    <xf numFmtId="0" fontId="23" fillId="0" borderId="11" xfId="2" applyFont="1" applyBorder="1" applyAlignment="1">
      <alignment wrapText="1"/>
    </xf>
    <xf numFmtId="0" fontId="23" fillId="0" borderId="13" xfId="2" applyFont="1" applyBorder="1" applyAlignment="1">
      <alignment wrapText="1"/>
    </xf>
    <xf numFmtId="0" fontId="23" fillId="0" borderId="12" xfId="2" applyFont="1" applyBorder="1" applyAlignment="1">
      <alignment wrapText="1"/>
    </xf>
    <xf numFmtId="0" fontId="24" fillId="0" borderId="11" xfId="2" applyFont="1" applyBorder="1" applyAlignment="1">
      <alignment wrapText="1"/>
    </xf>
    <xf numFmtId="0" fontId="24" fillId="0" borderId="13" xfId="2" applyFont="1" applyBorder="1" applyAlignment="1">
      <alignment wrapText="1"/>
    </xf>
    <xf numFmtId="0" fontId="24" fillId="0" borderId="11" xfId="2" applyFont="1" applyBorder="1"/>
    <xf numFmtId="0" fontId="24" fillId="0" borderId="13" xfId="2" applyFont="1" applyBorder="1"/>
    <xf numFmtId="0" fontId="11" fillId="0" borderId="0" xfId="2" applyFont="1" applyAlignment="1">
      <alignment horizontal="center"/>
    </xf>
    <xf numFmtId="0" fontId="6" fillId="0" borderId="18" xfId="2" applyFont="1" applyBorder="1" applyAlignment="1">
      <alignment horizontal="center"/>
    </xf>
    <xf numFmtId="0" fontId="0" fillId="0" borderId="19" xfId="0" applyBorder="1" applyAlignment="1">
      <alignment horizontal="left" vertical="center" wrapText="1"/>
    </xf>
    <xf numFmtId="0" fontId="0" fillId="0" borderId="19" xfId="0" applyFont="1" applyBorder="1" applyAlignment="1">
      <alignment horizontal="left" vertical="center" wrapText="1"/>
    </xf>
  </cellXfs>
  <cellStyles count="386">
    <cellStyle name="20% - Accent1 2" xfId="4"/>
    <cellStyle name="20% - Accent1 2 2" xfId="5"/>
    <cellStyle name="20% - Accent1 3" xfId="98"/>
    <cellStyle name="20% - Accent1 4" xfId="99"/>
    <cellStyle name="20% - Accent1 5" xfId="100"/>
    <cellStyle name="20% - Accent1 6" xfId="101"/>
    <cellStyle name="20% - Accent1 7" xfId="102"/>
    <cellStyle name="20% - Accent1 8" xfId="103"/>
    <cellStyle name="20% - Accent1 9" xfId="104"/>
    <cellStyle name="20% - Accent2 2" xfId="6"/>
    <cellStyle name="20% - Accent2 2 2" xfId="7"/>
    <cellStyle name="20% - Accent2 3" xfId="105"/>
    <cellStyle name="20% - Accent2 4" xfId="106"/>
    <cellStyle name="20% - Accent2 5" xfId="107"/>
    <cellStyle name="20% - Accent2 6" xfId="108"/>
    <cellStyle name="20% - Accent2 7" xfId="109"/>
    <cellStyle name="20% - Accent2 8" xfId="110"/>
    <cellStyle name="20% - Accent2 9" xfId="111"/>
    <cellStyle name="20% - Accent3 2" xfId="8"/>
    <cellStyle name="20% - Accent3 2 2" xfId="9"/>
    <cellStyle name="20% - Accent3 3" xfId="112"/>
    <cellStyle name="20% - Accent3 4" xfId="113"/>
    <cellStyle name="20% - Accent3 5" xfId="114"/>
    <cellStyle name="20% - Accent3 6" xfId="115"/>
    <cellStyle name="20% - Accent3 7" xfId="116"/>
    <cellStyle name="20% - Accent3 8" xfId="117"/>
    <cellStyle name="20% - Accent3 9" xfId="118"/>
    <cellStyle name="20% - Accent4 2" xfId="10"/>
    <cellStyle name="20% - Accent4 2 2" xfId="11"/>
    <cellStyle name="20% - Accent4 3" xfId="119"/>
    <cellStyle name="20% - Accent4 4" xfId="120"/>
    <cellStyle name="20% - Accent4 5" xfId="121"/>
    <cellStyle name="20% - Accent4 6" xfId="122"/>
    <cellStyle name="20% - Accent4 7" xfId="123"/>
    <cellStyle name="20% - Accent4 8" xfId="124"/>
    <cellStyle name="20% - Accent4 9" xfId="125"/>
    <cellStyle name="20% - Accent5 2" xfId="12"/>
    <cellStyle name="20% - Accent5 2 2" xfId="13"/>
    <cellStyle name="20% - Accent5 3" xfId="126"/>
    <cellStyle name="20% - Accent5 4" xfId="127"/>
    <cellStyle name="20% - Accent5 5" xfId="128"/>
    <cellStyle name="20% - Accent5 6" xfId="129"/>
    <cellStyle name="20% - Accent5 7" xfId="130"/>
    <cellStyle name="20% - Accent5 8" xfId="131"/>
    <cellStyle name="20% - Accent5 9" xfId="132"/>
    <cellStyle name="20% - Accent6 2" xfId="14"/>
    <cellStyle name="20% - Accent6 2 2" xfId="15"/>
    <cellStyle name="20% - Accent6 3" xfId="133"/>
    <cellStyle name="20% - Accent6 4" xfId="134"/>
    <cellStyle name="20% - Accent6 5" xfId="135"/>
    <cellStyle name="20% - Accent6 6" xfId="136"/>
    <cellStyle name="20% - Accent6 7" xfId="137"/>
    <cellStyle name="20% - Accent6 8" xfId="138"/>
    <cellStyle name="20% - Accent6 9" xfId="139"/>
    <cellStyle name="40% - Accent1 2" xfId="16"/>
    <cellStyle name="40% - Accent1 2 2" xfId="17"/>
    <cellStyle name="40% - Accent1 3" xfId="140"/>
    <cellStyle name="40% - Accent1 4" xfId="141"/>
    <cellStyle name="40% - Accent1 5" xfId="142"/>
    <cellStyle name="40% - Accent1 6" xfId="143"/>
    <cellStyle name="40% - Accent1 7" xfId="144"/>
    <cellStyle name="40% - Accent1 8" xfId="145"/>
    <cellStyle name="40% - Accent1 9" xfId="146"/>
    <cellStyle name="40% - Accent2 2" xfId="18"/>
    <cellStyle name="40% - Accent2 2 2" xfId="19"/>
    <cellStyle name="40% - Accent2 3" xfId="147"/>
    <cellStyle name="40% - Accent2 4" xfId="148"/>
    <cellStyle name="40% - Accent2 5" xfId="149"/>
    <cellStyle name="40% - Accent2 6" xfId="150"/>
    <cellStyle name="40% - Accent2 7" xfId="151"/>
    <cellStyle name="40% - Accent2 8" xfId="152"/>
    <cellStyle name="40% - Accent2 9" xfId="153"/>
    <cellStyle name="40% - Accent3 2" xfId="20"/>
    <cellStyle name="40% - Accent3 2 2" xfId="21"/>
    <cellStyle name="40% - Accent3 3" xfId="154"/>
    <cellStyle name="40% - Accent3 4" xfId="155"/>
    <cellStyle name="40% - Accent3 5" xfId="156"/>
    <cellStyle name="40% - Accent3 6" xfId="157"/>
    <cellStyle name="40% - Accent3 7" xfId="158"/>
    <cellStyle name="40% - Accent3 8" xfId="159"/>
    <cellStyle name="40% - Accent3 9" xfId="160"/>
    <cellStyle name="40% - Accent4 2" xfId="22"/>
    <cellStyle name="40% - Accent4 2 2" xfId="23"/>
    <cellStyle name="40% - Accent4 3" xfId="161"/>
    <cellStyle name="40% - Accent4 4" xfId="162"/>
    <cellStyle name="40% - Accent4 5" xfId="163"/>
    <cellStyle name="40% - Accent4 6" xfId="164"/>
    <cellStyle name="40% - Accent4 7" xfId="165"/>
    <cellStyle name="40% - Accent4 8" xfId="166"/>
    <cellStyle name="40% - Accent4 9" xfId="167"/>
    <cellStyle name="40% - Accent5 2" xfId="24"/>
    <cellStyle name="40% - Accent5 2 2" xfId="25"/>
    <cellStyle name="40% - Accent5 3" xfId="168"/>
    <cellStyle name="40% - Accent5 4" xfId="169"/>
    <cellStyle name="40% - Accent5 5" xfId="170"/>
    <cellStyle name="40% - Accent5 6" xfId="171"/>
    <cellStyle name="40% - Accent5 7" xfId="172"/>
    <cellStyle name="40% - Accent5 8" xfId="173"/>
    <cellStyle name="40% - Accent5 9" xfId="174"/>
    <cellStyle name="40% - Accent6 2" xfId="26"/>
    <cellStyle name="40% - Accent6 2 2" xfId="27"/>
    <cellStyle name="40% - Accent6 3" xfId="175"/>
    <cellStyle name="40% - Accent6 4" xfId="176"/>
    <cellStyle name="40% - Accent6 5" xfId="177"/>
    <cellStyle name="40% - Accent6 6" xfId="178"/>
    <cellStyle name="40% - Accent6 7" xfId="179"/>
    <cellStyle name="40% - Accent6 8" xfId="180"/>
    <cellStyle name="40% - Accent6 9" xfId="181"/>
    <cellStyle name="60% - Accent1 2" xfId="28"/>
    <cellStyle name="60% - Accent1 3" xfId="182"/>
    <cellStyle name="60% - Accent1 4" xfId="183"/>
    <cellStyle name="60% - Accent1 5" xfId="184"/>
    <cellStyle name="60% - Accent1 6" xfId="185"/>
    <cellStyle name="60% - Accent1 7" xfId="186"/>
    <cellStyle name="60% - Accent1 8" xfId="187"/>
    <cellStyle name="60% - Accent1 9" xfId="188"/>
    <cellStyle name="60% - Accent2 2" xfId="29"/>
    <cellStyle name="60% - Accent2 3" xfId="189"/>
    <cellStyle name="60% - Accent2 4" xfId="190"/>
    <cellStyle name="60% - Accent2 5" xfId="191"/>
    <cellStyle name="60% - Accent2 6" xfId="192"/>
    <cellStyle name="60% - Accent2 7" xfId="193"/>
    <cellStyle name="60% - Accent2 8" xfId="194"/>
    <cellStyle name="60% - Accent2 9" xfId="195"/>
    <cellStyle name="60% - Accent3 2" xfId="30"/>
    <cellStyle name="60% - Accent3 3" xfId="196"/>
    <cellStyle name="60% - Accent3 4" xfId="197"/>
    <cellStyle name="60% - Accent3 5" xfId="198"/>
    <cellStyle name="60% - Accent3 6" xfId="199"/>
    <cellStyle name="60% - Accent3 7" xfId="200"/>
    <cellStyle name="60% - Accent3 8" xfId="201"/>
    <cellStyle name="60% - Accent3 9" xfId="202"/>
    <cellStyle name="60% - Accent4 2" xfId="31"/>
    <cellStyle name="60% - Accent4 3" xfId="203"/>
    <cellStyle name="60% - Accent4 4" xfId="204"/>
    <cellStyle name="60% - Accent4 5" xfId="205"/>
    <cellStyle name="60% - Accent4 6" xfId="206"/>
    <cellStyle name="60% - Accent4 7" xfId="207"/>
    <cellStyle name="60% - Accent4 8" xfId="208"/>
    <cellStyle name="60% - Accent4 9" xfId="209"/>
    <cellStyle name="60% - Accent5 2" xfId="32"/>
    <cellStyle name="60% - Accent5 3" xfId="210"/>
    <cellStyle name="60% - Accent5 4" xfId="211"/>
    <cellStyle name="60% - Accent5 5" xfId="212"/>
    <cellStyle name="60% - Accent5 6" xfId="213"/>
    <cellStyle name="60% - Accent5 7" xfId="214"/>
    <cellStyle name="60% - Accent5 8" xfId="215"/>
    <cellStyle name="60% - Accent5 9" xfId="216"/>
    <cellStyle name="60% - Accent6 2" xfId="33"/>
    <cellStyle name="60% - Accent6 3" xfId="217"/>
    <cellStyle name="60% - Accent6 4" xfId="218"/>
    <cellStyle name="60% - Accent6 5" xfId="219"/>
    <cellStyle name="60% - Accent6 6" xfId="220"/>
    <cellStyle name="60% - Accent6 7" xfId="221"/>
    <cellStyle name="60% - Accent6 8" xfId="222"/>
    <cellStyle name="60% - Accent6 9" xfId="223"/>
    <cellStyle name="Accent1 2" xfId="34"/>
    <cellStyle name="Accent1 3" xfId="224"/>
    <cellStyle name="Accent1 4" xfId="225"/>
    <cellStyle name="Accent1 5" xfId="226"/>
    <cellStyle name="Accent1 6" xfId="227"/>
    <cellStyle name="Accent1 7" xfId="228"/>
    <cellStyle name="Accent1 8" xfId="229"/>
    <cellStyle name="Accent1 9" xfId="230"/>
    <cellStyle name="Accent2 2" xfId="35"/>
    <cellStyle name="Accent2 3" xfId="231"/>
    <cellStyle name="Accent2 4" xfId="232"/>
    <cellStyle name="Accent2 5" xfId="233"/>
    <cellStyle name="Accent2 6" xfId="234"/>
    <cellStyle name="Accent2 7" xfId="235"/>
    <cellStyle name="Accent2 8" xfId="236"/>
    <cellStyle name="Accent2 9" xfId="237"/>
    <cellStyle name="Accent3 2" xfId="36"/>
    <cellStyle name="Accent3 3" xfId="238"/>
    <cellStyle name="Accent3 4" xfId="239"/>
    <cellStyle name="Accent3 5" xfId="240"/>
    <cellStyle name="Accent3 6" xfId="241"/>
    <cellStyle name="Accent3 7" xfId="242"/>
    <cellStyle name="Accent3 8" xfId="243"/>
    <cellStyle name="Accent3 9" xfId="244"/>
    <cellStyle name="Accent4 2" xfId="37"/>
    <cellStyle name="Accent4 3" xfId="245"/>
    <cellStyle name="Accent4 4" xfId="246"/>
    <cellStyle name="Accent4 5" xfId="247"/>
    <cellStyle name="Accent4 6" xfId="248"/>
    <cellStyle name="Accent4 7" xfId="249"/>
    <cellStyle name="Accent4 8" xfId="250"/>
    <cellStyle name="Accent4 9" xfId="251"/>
    <cellStyle name="Accent5 2" xfId="38"/>
    <cellStyle name="Accent5 3" xfId="252"/>
    <cellStyle name="Accent5 4" xfId="253"/>
    <cellStyle name="Accent5 5" xfId="254"/>
    <cellStyle name="Accent5 6" xfId="255"/>
    <cellStyle name="Accent5 7" xfId="256"/>
    <cellStyle name="Accent5 8" xfId="257"/>
    <cellStyle name="Accent5 9" xfId="258"/>
    <cellStyle name="Accent6 2" xfId="39"/>
    <cellStyle name="Accent6 3" xfId="259"/>
    <cellStyle name="Accent6 4" xfId="260"/>
    <cellStyle name="Accent6 5" xfId="261"/>
    <cellStyle name="Accent6 6" xfId="262"/>
    <cellStyle name="Accent6 7" xfId="263"/>
    <cellStyle name="Accent6 8" xfId="264"/>
    <cellStyle name="Accent6 9" xfId="265"/>
    <cellStyle name="Bad 2" xfId="40"/>
    <cellStyle name="Bad 3" xfId="266"/>
    <cellStyle name="Bad 4" xfId="267"/>
    <cellStyle name="Bad 5" xfId="268"/>
    <cellStyle name="Bad 6" xfId="269"/>
    <cellStyle name="Bad 7" xfId="270"/>
    <cellStyle name="Bad 8" xfId="271"/>
    <cellStyle name="Bad 9" xfId="272"/>
    <cellStyle name="Calculation 2" xfId="41"/>
    <cellStyle name="Calculation 3" xfId="273"/>
    <cellStyle name="Calculation 4" xfId="274"/>
    <cellStyle name="Calculation 5" xfId="275"/>
    <cellStyle name="Calculation 6" xfId="276"/>
    <cellStyle name="Calculation 7" xfId="277"/>
    <cellStyle name="Calculation 8" xfId="278"/>
    <cellStyle name="Calculation 9" xfId="279"/>
    <cellStyle name="Check Cell 2" xfId="42"/>
    <cellStyle name="Check Cell 3" xfId="280"/>
    <cellStyle name="Check Cell 4" xfId="281"/>
    <cellStyle name="Check Cell 5" xfId="282"/>
    <cellStyle name="Check Cell 6" xfId="283"/>
    <cellStyle name="Check Cell 7" xfId="284"/>
    <cellStyle name="Check Cell 8" xfId="285"/>
    <cellStyle name="Check Cell 9" xfId="286"/>
    <cellStyle name="Comma" xfId="1" builtinId="3"/>
    <cellStyle name="Comma 2" xfId="43"/>
    <cellStyle name="DateTime" xfId="44"/>
    <cellStyle name="DateTime 2" xfId="45"/>
    <cellStyle name="Euro" xfId="46"/>
    <cellStyle name="Explanatory Text 2" xfId="47"/>
    <cellStyle name="Explanatory Text 3" xfId="287"/>
    <cellStyle name="Explanatory Text 4" xfId="288"/>
    <cellStyle name="Explanatory Text 5" xfId="289"/>
    <cellStyle name="Explanatory Text 6" xfId="290"/>
    <cellStyle name="Explanatory Text 7" xfId="291"/>
    <cellStyle name="Explanatory Text 8" xfId="292"/>
    <cellStyle name="Explanatory Text 9" xfId="293"/>
    <cellStyle name="Good 2" xfId="48"/>
    <cellStyle name="Good 3" xfId="294"/>
    <cellStyle name="Good 4" xfId="295"/>
    <cellStyle name="Good 5" xfId="296"/>
    <cellStyle name="Good 6" xfId="297"/>
    <cellStyle name="Good 7" xfId="298"/>
    <cellStyle name="Good 8" xfId="299"/>
    <cellStyle name="Good 9" xfId="300"/>
    <cellStyle name="Heading 1 2" xfId="49"/>
    <cellStyle name="Heading 1 3" xfId="301"/>
    <cellStyle name="Heading 1 4" xfId="302"/>
    <cellStyle name="Heading 1 5" xfId="303"/>
    <cellStyle name="Heading 1 6" xfId="304"/>
    <cellStyle name="Heading 1 7" xfId="305"/>
    <cellStyle name="Heading 1 8" xfId="306"/>
    <cellStyle name="Heading 1 9" xfId="307"/>
    <cellStyle name="Heading 2 2" xfId="50"/>
    <cellStyle name="Heading 2 3" xfId="308"/>
    <cellStyle name="Heading 2 4" xfId="309"/>
    <cellStyle name="Heading 2 5" xfId="310"/>
    <cellStyle name="Heading 2 6" xfId="311"/>
    <cellStyle name="Heading 2 7" xfId="312"/>
    <cellStyle name="Heading 2 8" xfId="313"/>
    <cellStyle name="Heading 2 9" xfId="314"/>
    <cellStyle name="Heading 3 2" xfId="51"/>
    <cellStyle name="Heading 3 3" xfId="315"/>
    <cellStyle name="Heading 3 4" xfId="316"/>
    <cellStyle name="Heading 3 5" xfId="317"/>
    <cellStyle name="Heading 3 6" xfId="318"/>
    <cellStyle name="Heading 3 7" xfId="319"/>
    <cellStyle name="Heading 3 8" xfId="320"/>
    <cellStyle name="Heading 3 9" xfId="321"/>
    <cellStyle name="Heading 4 2" xfId="52"/>
    <cellStyle name="Heading 4 3" xfId="322"/>
    <cellStyle name="Heading 4 4" xfId="323"/>
    <cellStyle name="Heading 4 5" xfId="324"/>
    <cellStyle name="Heading 4 6" xfId="325"/>
    <cellStyle name="Heading 4 7" xfId="326"/>
    <cellStyle name="Heading 4 8" xfId="327"/>
    <cellStyle name="Heading 4 9" xfId="328"/>
    <cellStyle name="Hyperlink" xfId="3" builtinId="8"/>
    <cellStyle name="Hyperlink 2" xfId="53"/>
    <cellStyle name="Input 2" xfId="54"/>
    <cellStyle name="Input 3" xfId="329"/>
    <cellStyle name="Input 4" xfId="330"/>
    <cellStyle name="Input 5" xfId="331"/>
    <cellStyle name="Input 6" xfId="332"/>
    <cellStyle name="Input 7" xfId="333"/>
    <cellStyle name="Input 8" xfId="334"/>
    <cellStyle name="Input 9" xfId="335"/>
    <cellStyle name="Linked Cell 2" xfId="55"/>
    <cellStyle name="Linked Cell 3" xfId="336"/>
    <cellStyle name="Linked Cell 4" xfId="337"/>
    <cellStyle name="Linked Cell 5" xfId="338"/>
    <cellStyle name="Linked Cell 6" xfId="339"/>
    <cellStyle name="Linked Cell 7" xfId="340"/>
    <cellStyle name="Linked Cell 8" xfId="341"/>
    <cellStyle name="Linked Cell 9" xfId="342"/>
    <cellStyle name="Neutral 2" xfId="56"/>
    <cellStyle name="Neutral 3" xfId="343"/>
    <cellStyle name="Neutral 4" xfId="344"/>
    <cellStyle name="Neutral 5" xfId="345"/>
    <cellStyle name="Neutral 6" xfId="346"/>
    <cellStyle name="Neutral 7" xfId="347"/>
    <cellStyle name="Neutral 8" xfId="348"/>
    <cellStyle name="Neutral 9" xfId="349"/>
    <cellStyle name="Normal" xfId="0" builtinId="0"/>
    <cellStyle name="Normal 10" xfId="350"/>
    <cellStyle name="Normal 2" xfId="2"/>
    <cellStyle name="Normal 3" xfId="57"/>
    <cellStyle name="Normal 4" xfId="351"/>
    <cellStyle name="Normal 5" xfId="352"/>
    <cellStyle name="Normal 6" xfId="353"/>
    <cellStyle name="Normal 7" xfId="354"/>
    <cellStyle name="Normal 8" xfId="355"/>
    <cellStyle name="Normal 9" xfId="356"/>
    <cellStyle name="Note 10" xfId="357"/>
    <cellStyle name="Note 2" xfId="58"/>
    <cellStyle name="Note 2 2" xfId="59"/>
    <cellStyle name="Note 3" xfId="358"/>
    <cellStyle name="Note 4" xfId="359"/>
    <cellStyle name="Note 5" xfId="360"/>
    <cellStyle name="Note 6" xfId="361"/>
    <cellStyle name="Note 7" xfId="362"/>
    <cellStyle name="Note 8" xfId="363"/>
    <cellStyle name="Note 9" xfId="364"/>
    <cellStyle name="Output 2" xfId="60"/>
    <cellStyle name="Output 3" xfId="365"/>
    <cellStyle name="Output 4" xfId="366"/>
    <cellStyle name="Output 5" xfId="367"/>
    <cellStyle name="Output 6" xfId="368"/>
    <cellStyle name="Output 7" xfId="369"/>
    <cellStyle name="Output 8" xfId="370"/>
    <cellStyle name="Output 9" xfId="371"/>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Total 3" xfId="372"/>
    <cellStyle name="Total 4" xfId="373"/>
    <cellStyle name="Total 5" xfId="374"/>
    <cellStyle name="Total 6" xfId="375"/>
    <cellStyle name="Total 7" xfId="376"/>
    <cellStyle name="Total 8" xfId="377"/>
    <cellStyle name="Total 9" xfId="378"/>
    <cellStyle name="Warning Text 2" xfId="95"/>
    <cellStyle name="Warning Text 3" xfId="379"/>
    <cellStyle name="Warning Text 4" xfId="380"/>
    <cellStyle name="Warning Text 5" xfId="381"/>
    <cellStyle name="Warning Text 6" xfId="382"/>
    <cellStyle name="Warning Text 7" xfId="383"/>
    <cellStyle name="Warning Text 8" xfId="384"/>
    <cellStyle name="Warning Text 9" xfId="385"/>
    <cellStyle name="wissenschaft-Eingabe" xfId="96"/>
    <cellStyle name="wissenschaft-Eingabe 2" xfId="97"/>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1000125</xdr:colOff>
          <xdr:row>16</xdr:row>
          <xdr:rowOff>247650</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1009650</xdr:colOff>
          <xdr:row>16</xdr:row>
          <xdr:rowOff>47625</xdr:rowOff>
        </xdr:from>
        <xdr:to>
          <xdr:col>3</xdr:col>
          <xdr:colOff>1885950</xdr:colOff>
          <xdr:row>16</xdr:row>
          <xdr:rowOff>247650</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2152650</xdr:colOff>
          <xdr:row>16</xdr:row>
          <xdr:rowOff>47625</xdr:rowOff>
        </xdr:from>
        <xdr:to>
          <xdr:col>3</xdr:col>
          <xdr:colOff>3105150</xdr:colOff>
          <xdr:row>16</xdr:row>
          <xdr:rowOff>247650</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3324225</xdr:colOff>
          <xdr:row>16</xdr:row>
          <xdr:rowOff>47625</xdr:rowOff>
        </xdr:from>
        <xdr:to>
          <xdr:col>4</xdr:col>
          <xdr:colOff>695325</xdr:colOff>
          <xdr:row>16</xdr:row>
          <xdr:rowOff>247650</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371475</xdr:colOff>
      <xdr:row>18</xdr:row>
      <xdr:rowOff>0</xdr:rowOff>
    </xdr:from>
    <xdr:to>
      <xdr:col>5</xdr:col>
      <xdr:colOff>488423</xdr:colOff>
      <xdr:row>22</xdr:row>
      <xdr:rowOff>23587</xdr:rowOff>
    </xdr:to>
    <xdr:grpSp>
      <xdr:nvGrpSpPr>
        <xdr:cNvPr id="2" name="Legend"/>
        <xdr:cNvGrpSpPr/>
      </xdr:nvGrpSpPr>
      <xdr:grpSpPr>
        <a:xfrm>
          <a:off x="1590675" y="3429000"/>
          <a:ext cx="1945748"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342899</xdr:colOff>
      <xdr:row>17</xdr:row>
      <xdr:rowOff>180975</xdr:rowOff>
    </xdr:from>
    <xdr:to>
      <xdr:col>10</xdr:col>
      <xdr:colOff>219074</xdr:colOff>
      <xdr:row>22</xdr:row>
      <xdr:rowOff>10014</xdr:rowOff>
    </xdr:to>
    <xdr:sp macro="" textlink="">
      <xdr:nvSpPr>
        <xdr:cNvPr id="10" name="Reference Flow"/>
        <xdr:cNvSpPr/>
      </xdr:nvSpPr>
      <xdr:spPr>
        <a:xfrm>
          <a:off x="4610099" y="3419475"/>
          <a:ext cx="1704975"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delivered</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585787</xdr:colOff>
      <xdr:row>12</xdr:row>
      <xdr:rowOff>161925</xdr:rowOff>
    </xdr:from>
    <xdr:to>
      <xdr:col>8</xdr:col>
      <xdr:colOff>592137</xdr:colOff>
      <xdr:row>17</xdr:row>
      <xdr:rowOff>180975</xdr:rowOff>
    </xdr:to>
    <xdr:cxnSp macro="">
      <xdr:nvCxnSpPr>
        <xdr:cNvPr id="11" name="Straight Arrow Connector Process"/>
        <xdr:cNvCxnSpPr>
          <a:stCxn id="9" idx="2"/>
          <a:endCxn id="10" idx="0"/>
        </xdr:cNvCxnSpPr>
      </xdr:nvCxnSpPr>
      <xdr:spPr>
        <a:xfrm flipH="1">
          <a:off x="5462587" y="2447925"/>
          <a:ext cx="6350" cy="97155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510785</xdr:colOff>
      <xdr:row>17</xdr:row>
      <xdr:rowOff>7008</xdr:rowOff>
    </xdr:to>
    <xdr:grpSp>
      <xdr:nvGrpSpPr>
        <xdr:cNvPr id="15" name="Boundary Group"/>
        <xdr:cNvGrpSpPr/>
      </xdr:nvGrpSpPr>
      <xdr:grpSpPr>
        <a:xfrm>
          <a:off x="3556000" y="304800"/>
          <a:ext cx="3660385"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Electricity Distribution (Primary): System Boundary</a:t>
            </a:r>
          </a:p>
        </xdr:txBody>
      </xdr:sp>
      <xdr:sp macro="" textlink="">
        <xdr:nvSpPr>
          <xdr:cNvPr id="9" name="Process"/>
          <xdr:cNvSpPr/>
        </xdr:nvSpPr>
        <xdr:spPr>
          <a:xfrm>
            <a:off x="4632324" y="1076325"/>
            <a:ext cx="1673225" cy="13716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Distribution losses for electricity to industrial users</a:t>
            </a:r>
          </a:p>
        </xdr:txBody>
      </xdr:sp>
      <xdr:sp macro="" textlink="">
        <xdr:nvSpPr>
          <xdr:cNvPr id="12" name="Link 1"/>
          <xdr:cNvSpPr/>
        </xdr:nvSpPr>
        <xdr:spPr>
          <a:xfrm>
            <a:off x="3556000" y="304800"/>
            <a:ext cx="12700" cy="2816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clientData/>
  </xdr:twoCellAnchor>
  <xdr:twoCellAnchor>
    <xdr:from>
      <xdr:col>2</xdr:col>
      <xdr:colOff>371475</xdr:colOff>
      <xdr:row>7</xdr:row>
      <xdr:rowOff>31877</xdr:rowOff>
    </xdr:from>
    <xdr:to>
      <xdr:col>5</xdr:col>
      <xdr:colOff>120799</xdr:colOff>
      <xdr:row>10</xdr:row>
      <xdr:rowOff>157515</xdr:rowOff>
    </xdr:to>
    <xdr:sp macro="" textlink="">
      <xdr:nvSpPr>
        <xdr:cNvPr id="13" name="Upstream Emssion Data 1"/>
        <xdr:cNvSpPr/>
      </xdr:nvSpPr>
      <xdr:spPr>
        <a:xfrm>
          <a:off x="1590675" y="1365377"/>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a:t>
          </a:r>
        </a:p>
      </xdr:txBody>
    </xdr:sp>
    <xdr:clientData/>
  </xdr:twoCellAnchor>
  <xdr:twoCellAnchor>
    <xdr:from>
      <xdr:col>4</xdr:col>
      <xdr:colOff>549976</xdr:colOff>
      <xdr:row>8</xdr:row>
      <xdr:rowOff>188976</xdr:rowOff>
    </xdr:from>
    <xdr:to>
      <xdr:col>5</xdr:col>
      <xdr:colOff>508000</xdr:colOff>
      <xdr:row>8</xdr:row>
      <xdr:rowOff>189946</xdr:rowOff>
    </xdr:to>
    <xdr:cxnSp macro="">
      <xdr:nvCxnSpPr>
        <xdr:cNvPr id="14" name="Straight Arrow Connector 1"/>
        <xdr:cNvCxnSpPr>
          <a:stCxn id="13" idx="2"/>
          <a:endCxn id="12" idx="1"/>
        </xdr:cNvCxnSpPr>
      </xdr:nvCxnSpPr>
      <xdr:spPr>
        <a:xfrm flipV="1">
          <a:off x="2988376" y="1712976"/>
          <a:ext cx="567624" cy="97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dge.com/customer-choice/customer-choice/distribution-loss-factors" TargetMode="External"/><Relationship Id="rId1" Type="http://schemas.openxmlformats.org/officeDocument/2006/relationships/hyperlink" Target="http://ercot.com/mktinfo/data_agg/inde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zoomScaleNormal="100"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4" t="s">
        <v>0</v>
      </c>
      <c r="B1" s="264"/>
      <c r="C1" s="264"/>
      <c r="D1" s="264"/>
      <c r="E1" s="264"/>
      <c r="F1" s="264"/>
      <c r="G1" s="264"/>
      <c r="H1" s="264"/>
      <c r="I1" s="264"/>
      <c r="J1" s="264"/>
      <c r="K1" s="264"/>
      <c r="L1" s="264"/>
      <c r="M1" s="264"/>
      <c r="N1" s="264"/>
      <c r="O1" s="1"/>
    </row>
    <row r="2" spans="1:27" ht="21" thickBot="1" x14ac:dyDescent="0.35">
      <c r="A2" s="264" t="s">
        <v>1</v>
      </c>
      <c r="B2" s="264"/>
      <c r="C2" s="264"/>
      <c r="D2" s="264"/>
      <c r="E2" s="264"/>
      <c r="F2" s="264"/>
      <c r="G2" s="264"/>
      <c r="H2" s="264"/>
      <c r="I2" s="264"/>
      <c r="J2" s="264"/>
      <c r="K2" s="264"/>
      <c r="L2" s="264"/>
      <c r="M2" s="264"/>
      <c r="N2" s="264"/>
      <c r="O2" s="1"/>
    </row>
    <row r="3" spans="1:27" ht="12.75" customHeight="1" thickBot="1" x14ac:dyDescent="0.25">
      <c r="B3" s="2"/>
      <c r="C3" s="4" t="s">
        <v>2</v>
      </c>
      <c r="D3" s="240" t="str">
        <f>'Data Summary'!D4</f>
        <v>Electricity Distribution (Primary)</v>
      </c>
      <c r="E3" s="241"/>
      <c r="F3" s="241"/>
      <c r="G3" s="241"/>
      <c r="H3" s="241"/>
      <c r="I3" s="241"/>
      <c r="J3" s="241"/>
      <c r="K3" s="241"/>
      <c r="L3" s="241"/>
      <c r="M3" s="242"/>
      <c r="N3" s="2"/>
      <c r="O3" s="2"/>
    </row>
    <row r="4" spans="1:27" ht="42.75" customHeight="1" thickBot="1" x14ac:dyDescent="0.25">
      <c r="B4" s="2"/>
      <c r="C4" s="4" t="s">
        <v>3</v>
      </c>
      <c r="D4" s="265" t="str">
        <f>'Data Summary'!D6</f>
        <v>Distribution losses for electricity to industrial users</v>
      </c>
      <c r="E4" s="266"/>
      <c r="F4" s="266"/>
      <c r="G4" s="266"/>
      <c r="H4" s="266"/>
      <c r="I4" s="266"/>
      <c r="J4" s="266"/>
      <c r="K4" s="266"/>
      <c r="L4" s="266"/>
      <c r="M4" s="267"/>
      <c r="N4" s="2"/>
      <c r="O4" s="2"/>
    </row>
    <row r="5" spans="1:27" ht="39" customHeight="1" thickBot="1" x14ac:dyDescent="0.25">
      <c r="B5" s="2"/>
      <c r="C5" s="4" t="s">
        <v>4</v>
      </c>
      <c r="D5" s="265" t="s">
        <v>332</v>
      </c>
      <c r="E5" s="266"/>
      <c r="F5" s="266"/>
      <c r="G5" s="266"/>
      <c r="H5" s="266"/>
      <c r="I5" s="266"/>
      <c r="J5" s="266"/>
      <c r="K5" s="266"/>
      <c r="L5" s="266"/>
      <c r="M5" s="267"/>
      <c r="N5" s="2"/>
      <c r="O5" s="2"/>
    </row>
    <row r="6" spans="1:27" ht="56.25" customHeight="1" thickBot="1" x14ac:dyDescent="0.25">
      <c r="B6" s="2"/>
      <c r="C6" s="5" t="s">
        <v>5</v>
      </c>
      <c r="D6" s="265" t="s">
        <v>6</v>
      </c>
      <c r="E6" s="266"/>
      <c r="F6" s="266"/>
      <c r="G6" s="266"/>
      <c r="H6" s="266"/>
      <c r="I6" s="266"/>
      <c r="J6" s="266"/>
      <c r="K6" s="266"/>
      <c r="L6" s="266"/>
      <c r="M6" s="267"/>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8" t="s">
        <v>10</v>
      </c>
      <c r="C9" s="7" t="s">
        <v>11</v>
      </c>
      <c r="D9" s="270" t="s">
        <v>12</v>
      </c>
      <c r="E9" s="270"/>
      <c r="F9" s="270"/>
      <c r="G9" s="270"/>
      <c r="H9" s="270"/>
      <c r="I9" s="270"/>
      <c r="J9" s="270"/>
      <c r="K9" s="270"/>
      <c r="L9" s="270"/>
      <c r="M9" s="271"/>
      <c r="N9" s="2"/>
      <c r="O9" s="2"/>
      <c r="P9" s="2"/>
      <c r="Q9" s="2"/>
      <c r="R9" s="2"/>
      <c r="S9" s="2"/>
      <c r="T9" s="2"/>
      <c r="U9" s="2"/>
      <c r="V9" s="2"/>
      <c r="W9" s="2"/>
      <c r="X9" s="2"/>
      <c r="Y9" s="2"/>
      <c r="Z9" s="2"/>
      <c r="AA9" s="2"/>
    </row>
    <row r="10" spans="1:27" s="8" customFormat="1" ht="15" customHeight="1" x14ac:dyDescent="0.2">
      <c r="A10" s="2"/>
      <c r="B10" s="269"/>
      <c r="C10" s="9" t="s">
        <v>13</v>
      </c>
      <c r="D10" s="272" t="s">
        <v>14</v>
      </c>
      <c r="E10" s="272"/>
      <c r="F10" s="272"/>
      <c r="G10" s="272"/>
      <c r="H10" s="272"/>
      <c r="I10" s="272"/>
      <c r="J10" s="272"/>
      <c r="K10" s="272"/>
      <c r="L10" s="272"/>
      <c r="M10" s="273"/>
      <c r="N10" s="2"/>
      <c r="O10" s="2"/>
      <c r="P10" s="2"/>
      <c r="Q10" s="2"/>
      <c r="R10" s="2"/>
      <c r="S10" s="2"/>
      <c r="T10" s="2"/>
      <c r="U10" s="2"/>
      <c r="V10" s="2"/>
      <c r="W10" s="2"/>
      <c r="X10" s="2"/>
      <c r="Y10" s="2"/>
      <c r="Z10" s="2"/>
      <c r="AA10" s="2"/>
    </row>
    <row r="11" spans="1:27" s="8" customFormat="1" ht="15" customHeight="1" x14ac:dyDescent="0.2">
      <c r="A11" s="2"/>
      <c r="B11" s="269"/>
      <c r="C11" s="9" t="s">
        <v>15</v>
      </c>
      <c r="D11" s="272" t="s">
        <v>16</v>
      </c>
      <c r="E11" s="272"/>
      <c r="F11" s="272"/>
      <c r="G11" s="272"/>
      <c r="H11" s="272"/>
      <c r="I11" s="272"/>
      <c r="J11" s="272"/>
      <c r="K11" s="272"/>
      <c r="L11" s="272"/>
      <c r="M11" s="273"/>
      <c r="N11" s="2"/>
      <c r="O11" s="2"/>
      <c r="P11" s="2"/>
      <c r="Q11" s="2"/>
      <c r="R11" s="2"/>
      <c r="S11" s="2"/>
      <c r="T11" s="2"/>
      <c r="U11" s="2"/>
      <c r="V11" s="2"/>
      <c r="W11" s="2"/>
      <c r="X11" s="2"/>
      <c r="Y11" s="2"/>
      <c r="Z11" s="2"/>
      <c r="AA11" s="2"/>
    </row>
    <row r="12" spans="1:27" s="8" customFormat="1" ht="15" customHeight="1" x14ac:dyDescent="0.2">
      <c r="A12" s="2"/>
      <c r="B12" s="269"/>
      <c r="C12" s="9" t="s">
        <v>17</v>
      </c>
      <c r="D12" s="272" t="s">
        <v>18</v>
      </c>
      <c r="E12" s="272"/>
      <c r="F12" s="272"/>
      <c r="G12" s="272"/>
      <c r="H12" s="272"/>
      <c r="I12" s="272"/>
      <c r="J12" s="272"/>
      <c r="K12" s="272"/>
      <c r="L12" s="272"/>
      <c r="M12" s="273"/>
      <c r="N12" s="2"/>
      <c r="O12" s="2"/>
      <c r="P12" s="2"/>
      <c r="Q12" s="2"/>
      <c r="R12" s="2"/>
      <c r="S12" s="2"/>
      <c r="T12" s="2"/>
      <c r="U12" s="2"/>
      <c r="V12" s="2"/>
      <c r="W12" s="2"/>
      <c r="X12" s="2"/>
      <c r="Y12" s="2"/>
      <c r="Z12" s="2"/>
      <c r="AA12" s="2"/>
    </row>
    <row r="13" spans="1:27" ht="15" customHeight="1" x14ac:dyDescent="0.2">
      <c r="B13" s="258"/>
      <c r="C13" s="10" t="s">
        <v>234</v>
      </c>
      <c r="D13" s="260" t="s">
        <v>244</v>
      </c>
      <c r="E13" s="260"/>
      <c r="F13" s="260"/>
      <c r="G13" s="260"/>
      <c r="H13" s="260"/>
      <c r="I13" s="260"/>
      <c r="J13" s="260"/>
      <c r="K13" s="260"/>
      <c r="L13" s="260"/>
      <c r="M13" s="261"/>
      <c r="N13" s="2"/>
      <c r="O13" s="2"/>
    </row>
    <row r="14" spans="1:27" ht="15" customHeight="1" x14ac:dyDescent="0.2">
      <c r="B14" s="258"/>
      <c r="C14" s="10" t="s">
        <v>19</v>
      </c>
      <c r="D14" s="260" t="s">
        <v>20</v>
      </c>
      <c r="E14" s="260"/>
      <c r="F14" s="260"/>
      <c r="G14" s="260"/>
      <c r="H14" s="260"/>
      <c r="I14" s="260"/>
      <c r="J14" s="260"/>
      <c r="K14" s="260"/>
      <c r="L14" s="260"/>
      <c r="M14" s="261"/>
      <c r="N14" s="2"/>
      <c r="O14" s="2"/>
    </row>
    <row r="15" spans="1:27" ht="15" customHeight="1" x14ac:dyDescent="0.2">
      <c r="B15" s="258"/>
      <c r="C15" s="11" t="s">
        <v>21</v>
      </c>
      <c r="D15" s="260" t="s">
        <v>21</v>
      </c>
      <c r="E15" s="260"/>
      <c r="F15" s="260"/>
      <c r="G15" s="260"/>
      <c r="H15" s="260"/>
      <c r="I15" s="260"/>
      <c r="J15" s="260"/>
      <c r="K15" s="260"/>
      <c r="L15" s="260"/>
      <c r="M15" s="261"/>
      <c r="N15" s="2"/>
      <c r="O15" s="2"/>
    </row>
    <row r="16" spans="1:27" ht="15" customHeight="1" thickBot="1" x14ac:dyDescent="0.25">
      <c r="B16" s="259"/>
      <c r="C16" s="12"/>
      <c r="D16" s="262"/>
      <c r="E16" s="262"/>
      <c r="F16" s="262"/>
      <c r="G16" s="262"/>
      <c r="H16" s="262"/>
      <c r="I16" s="262"/>
      <c r="J16" s="262"/>
      <c r="K16" s="262"/>
      <c r="L16" s="262"/>
      <c r="M16" s="263"/>
      <c r="N16" s="2"/>
      <c r="O16" s="2"/>
    </row>
    <row r="17" spans="2:16" x14ac:dyDescent="0.2">
      <c r="B17" s="6"/>
      <c r="C17" s="6"/>
      <c r="D17" s="6"/>
      <c r="E17" s="6"/>
      <c r="F17" s="6"/>
      <c r="G17" s="6"/>
      <c r="H17" s="6"/>
      <c r="I17" s="6"/>
      <c r="J17" s="6"/>
      <c r="K17" s="6"/>
      <c r="L17" s="6"/>
      <c r="M17" s="6"/>
      <c r="N17" s="2"/>
      <c r="O17" s="2"/>
    </row>
    <row r="18" spans="2:16" x14ac:dyDescent="0.2">
      <c r="B18" s="6" t="s">
        <v>22</v>
      </c>
      <c r="C18" s="6"/>
      <c r="D18" s="6"/>
      <c r="E18" s="6"/>
      <c r="F18" s="6"/>
      <c r="G18" s="6"/>
      <c r="H18" s="6"/>
      <c r="I18" s="6"/>
      <c r="J18" s="6"/>
      <c r="K18" s="6"/>
      <c r="L18" s="6"/>
      <c r="M18" s="6"/>
      <c r="N18" s="2"/>
      <c r="O18" s="2"/>
    </row>
    <row r="19" spans="2:16" x14ac:dyDescent="0.2">
      <c r="B19" s="6"/>
      <c r="C19" s="13">
        <v>41373</v>
      </c>
      <c r="D19" s="6"/>
      <c r="E19" s="6"/>
      <c r="F19" s="6"/>
      <c r="G19" s="6"/>
      <c r="H19" s="6"/>
      <c r="I19" s="6"/>
      <c r="J19" s="6"/>
      <c r="K19" s="6"/>
      <c r="L19" s="6"/>
      <c r="M19" s="6"/>
      <c r="N19" s="2"/>
      <c r="O19" s="2"/>
    </row>
    <row r="20" spans="2:16" x14ac:dyDescent="0.2">
      <c r="B20" s="6" t="s">
        <v>23</v>
      </c>
      <c r="C20" s="6"/>
      <c r="D20" s="6"/>
      <c r="E20" s="6"/>
      <c r="F20" s="6"/>
      <c r="G20" s="6"/>
      <c r="H20" s="6"/>
      <c r="I20" s="6"/>
      <c r="J20" s="6"/>
      <c r="K20" s="6"/>
      <c r="L20" s="6"/>
      <c r="M20" s="6"/>
      <c r="N20" s="2"/>
      <c r="O20" s="2"/>
    </row>
    <row r="21" spans="2:16" x14ac:dyDescent="0.2">
      <c r="B21" s="6"/>
      <c r="C21" s="14" t="s">
        <v>24</v>
      </c>
      <c r="D21" s="6"/>
      <c r="E21" s="6"/>
      <c r="F21" s="6"/>
      <c r="G21" s="6"/>
      <c r="H21" s="6"/>
      <c r="I21" s="6"/>
      <c r="J21" s="6"/>
      <c r="K21" s="6"/>
      <c r="L21" s="6"/>
      <c r="M21" s="6"/>
      <c r="N21" s="2"/>
      <c r="O21" s="2"/>
    </row>
    <row r="22" spans="2:16" x14ac:dyDescent="0.2">
      <c r="B22" s="6" t="s">
        <v>25</v>
      </c>
      <c r="C22" s="14"/>
      <c r="D22" s="6"/>
      <c r="E22" s="6"/>
      <c r="F22" s="6"/>
      <c r="G22" s="6"/>
      <c r="H22" s="6"/>
      <c r="I22" s="6"/>
      <c r="J22" s="6"/>
      <c r="K22" s="6"/>
      <c r="L22" s="6"/>
      <c r="M22" s="6"/>
      <c r="N22" s="2"/>
      <c r="O22" s="2"/>
    </row>
    <row r="23" spans="2:16" x14ac:dyDescent="0.2">
      <c r="B23" s="6"/>
      <c r="C23" s="14" t="s">
        <v>26</v>
      </c>
      <c r="D23" s="6"/>
      <c r="E23" s="6"/>
      <c r="F23" s="6"/>
      <c r="G23" s="6"/>
      <c r="H23" s="6"/>
      <c r="I23" s="6"/>
      <c r="J23" s="6"/>
      <c r="K23" s="6"/>
      <c r="L23" s="6"/>
      <c r="M23" s="6"/>
      <c r="N23" s="2"/>
      <c r="O23" s="2"/>
    </row>
    <row r="24" spans="2:16" x14ac:dyDescent="0.2">
      <c r="B24" s="6" t="s">
        <v>27</v>
      </c>
      <c r="C24" s="6"/>
      <c r="D24" s="6"/>
      <c r="E24" s="6"/>
      <c r="F24" s="6"/>
      <c r="G24" s="6"/>
      <c r="H24" s="6"/>
      <c r="I24" s="6"/>
      <c r="J24" s="6"/>
      <c r="K24" s="6"/>
      <c r="L24" s="6"/>
      <c r="M24" s="6"/>
      <c r="N24" s="2"/>
      <c r="O24" s="2"/>
    </row>
    <row r="25" spans="2:16" ht="38.25" customHeight="1" x14ac:dyDescent="0.2">
      <c r="B25" s="6"/>
      <c r="C25" s="256" t="str">
        <f>"This document should be cited as: NETL (2013). NETL Life Cycle Inventory Data – Unit Process: "&amp;D3&amp;". U.S. Department of Energy, National Energy Technology Laboratory. Last Updated: April 2013 (version 01). www.netl.doe.gov/LCA (http://www.netl.doe.gov/LCA)"</f>
        <v>This document should be cited as: NETL (2013). NETL Life Cycle Inventory Data – Unit Process: Electricity Distribution (Primary). U.S. Department of Energy, National Energy Technology Laboratory. Last Updated: April 2013 (version 01). www.netl.doe.gov/LCA (http://www.netl.doe.gov/LCA)</v>
      </c>
      <c r="D25" s="256"/>
      <c r="E25" s="256"/>
      <c r="F25" s="256"/>
      <c r="G25" s="256"/>
      <c r="H25" s="256"/>
      <c r="I25" s="256"/>
      <c r="J25" s="256"/>
      <c r="K25" s="256"/>
      <c r="L25" s="256"/>
      <c r="M25" s="256"/>
      <c r="N25" s="2"/>
      <c r="O25" s="2"/>
    </row>
    <row r="26" spans="2:16" x14ac:dyDescent="0.2">
      <c r="B26" s="6" t="s">
        <v>28</v>
      </c>
      <c r="C26" s="6"/>
      <c r="D26" s="6"/>
      <c r="E26" s="6"/>
      <c r="F26" s="6"/>
      <c r="G26" s="14"/>
      <c r="H26" s="14"/>
      <c r="I26" s="14"/>
      <c r="J26" s="14"/>
      <c r="K26" s="14"/>
      <c r="L26" s="14"/>
      <c r="M26" s="14"/>
      <c r="N26" s="2"/>
      <c r="O26" s="2"/>
    </row>
    <row r="27" spans="2:16" x14ac:dyDescent="0.2">
      <c r="B27" s="14"/>
      <c r="C27" s="14" t="s">
        <v>29</v>
      </c>
      <c r="D27" s="14"/>
      <c r="E27" s="15" t="s">
        <v>30</v>
      </c>
      <c r="F27" s="16"/>
      <c r="G27" s="14" t="s">
        <v>31</v>
      </c>
      <c r="H27" s="14"/>
      <c r="I27" s="14"/>
      <c r="J27" s="14"/>
      <c r="K27" s="14"/>
      <c r="L27" s="14"/>
      <c r="M27" s="14"/>
      <c r="N27" s="2"/>
      <c r="O27" s="2"/>
      <c r="P27" s="14"/>
    </row>
    <row r="28" spans="2:16" x14ac:dyDescent="0.2">
      <c r="B28" s="14"/>
      <c r="C28" s="14" t="s">
        <v>32</v>
      </c>
      <c r="D28" s="14"/>
      <c r="E28" s="14"/>
      <c r="F28" s="14"/>
      <c r="G28" s="14"/>
      <c r="H28" s="14"/>
      <c r="I28" s="14"/>
      <c r="J28" s="14"/>
      <c r="K28" s="14"/>
      <c r="L28" s="14"/>
      <c r="M28" s="14"/>
      <c r="N28" s="2"/>
      <c r="O28" s="2"/>
      <c r="P28" s="14"/>
    </row>
    <row r="29" spans="2:16" x14ac:dyDescent="0.2">
      <c r="B29" s="14"/>
      <c r="C29" s="14" t="s">
        <v>33</v>
      </c>
      <c r="D29" s="14"/>
      <c r="E29" s="14"/>
      <c r="F29" s="14"/>
      <c r="G29" s="14"/>
      <c r="H29" s="14"/>
      <c r="I29" s="14"/>
      <c r="J29" s="14"/>
      <c r="K29" s="14"/>
      <c r="L29" s="14"/>
      <c r="M29" s="14"/>
      <c r="N29" s="14"/>
      <c r="O29" s="14"/>
      <c r="P29" s="14"/>
    </row>
    <row r="30" spans="2:16" x14ac:dyDescent="0.2">
      <c r="B30" s="14"/>
      <c r="C30" s="257" t="s">
        <v>240</v>
      </c>
      <c r="D30" s="257"/>
      <c r="E30" s="257"/>
      <c r="F30" s="257"/>
      <c r="G30" s="257"/>
      <c r="H30" s="257"/>
      <c r="I30" s="257"/>
      <c r="J30" s="257"/>
      <c r="K30" s="257"/>
      <c r="L30" s="257"/>
      <c r="M30" s="257"/>
      <c r="N30" s="14"/>
      <c r="O30" s="14"/>
      <c r="P30" s="14"/>
    </row>
    <row r="31" spans="2:16" x14ac:dyDescent="0.2">
      <c r="B31" s="14"/>
      <c r="C31" s="14"/>
      <c r="D31" s="14"/>
      <c r="E31" s="14"/>
      <c r="F31" s="14"/>
      <c r="G31" s="14"/>
      <c r="H31" s="14"/>
      <c r="I31" s="14"/>
      <c r="J31" s="14"/>
      <c r="K31" s="14"/>
      <c r="L31" s="14"/>
      <c r="M31" s="14"/>
      <c r="N31" s="14"/>
      <c r="O31" s="14"/>
    </row>
    <row r="32" spans="2:16" x14ac:dyDescent="0.2">
      <c r="B32" s="6" t="s">
        <v>34</v>
      </c>
      <c r="C32" s="14"/>
      <c r="D32" s="14"/>
      <c r="E32" s="14"/>
      <c r="F32" s="14"/>
      <c r="G32" s="14"/>
      <c r="H32" s="14"/>
      <c r="I32" s="14"/>
      <c r="J32" s="14"/>
      <c r="K32" s="14"/>
      <c r="L32" s="14"/>
      <c r="M32" s="14"/>
      <c r="N32" s="14"/>
      <c r="O32" s="14"/>
    </row>
    <row r="33" spans="2:15" x14ac:dyDescent="0.2">
      <c r="B33" s="14"/>
      <c r="C33" s="14"/>
      <c r="D33" s="14"/>
      <c r="E33" s="14"/>
      <c r="F33" s="14"/>
      <c r="G33" s="14"/>
      <c r="H33" s="14"/>
      <c r="I33" s="14"/>
      <c r="J33" s="14"/>
      <c r="K33" s="14"/>
      <c r="L33" s="14"/>
      <c r="M33" s="14"/>
      <c r="N33" s="14"/>
      <c r="O33" s="14"/>
    </row>
    <row r="34" spans="2:15" x14ac:dyDescent="0.2">
      <c r="B34" s="14"/>
      <c r="C34" s="14"/>
      <c r="D34" s="14"/>
      <c r="E34" s="14"/>
      <c r="F34" s="14"/>
      <c r="G34" s="14"/>
      <c r="H34" s="14"/>
      <c r="I34" s="14"/>
      <c r="J34" s="14"/>
      <c r="K34" s="14"/>
      <c r="L34" s="14"/>
      <c r="M34" s="14"/>
      <c r="N34" s="14"/>
      <c r="O34" s="14"/>
    </row>
    <row r="35" spans="2:15" x14ac:dyDescent="0.2">
      <c r="B35" s="14"/>
      <c r="C35" s="14"/>
      <c r="D35" s="14"/>
      <c r="E35" s="14"/>
      <c r="F35" s="14"/>
      <c r="G35" s="14"/>
      <c r="H35" s="14"/>
      <c r="I35" s="14"/>
      <c r="J35" s="14"/>
      <c r="K35" s="14"/>
      <c r="L35" s="14"/>
      <c r="M35" s="14"/>
      <c r="N35" s="14"/>
      <c r="O35" s="14"/>
    </row>
    <row r="36" spans="2:15" x14ac:dyDescent="0.2">
      <c r="B36" s="14"/>
      <c r="C36" s="14"/>
      <c r="D36" s="14"/>
      <c r="E36" s="14"/>
      <c r="F36" s="14"/>
      <c r="G36" s="14"/>
      <c r="H36" s="14"/>
      <c r="I36" s="14"/>
      <c r="J36" s="14"/>
      <c r="K36" s="14"/>
      <c r="L36" s="14"/>
      <c r="M36" s="14"/>
      <c r="N36" s="14"/>
      <c r="O36" s="14"/>
    </row>
    <row r="37" spans="2:15" x14ac:dyDescent="0.2">
      <c r="B37" s="14"/>
      <c r="C37" s="14"/>
      <c r="D37" s="14"/>
      <c r="E37" s="14"/>
      <c r="F37" s="14"/>
      <c r="G37" s="14"/>
      <c r="H37" s="14"/>
      <c r="I37" s="14"/>
      <c r="J37" s="14"/>
      <c r="K37" s="14"/>
      <c r="L37" s="14"/>
      <c r="M37" s="14"/>
      <c r="N37" s="14"/>
      <c r="O37" s="14"/>
    </row>
    <row r="38" spans="2:15" x14ac:dyDescent="0.2">
      <c r="B38" s="14"/>
      <c r="C38" s="14"/>
      <c r="D38" s="14"/>
      <c r="E38" s="14"/>
      <c r="F38" s="14"/>
      <c r="G38" s="14"/>
      <c r="H38" s="14"/>
      <c r="I38" s="14"/>
      <c r="J38" s="14"/>
      <c r="K38" s="14"/>
      <c r="L38" s="14"/>
      <c r="M38" s="14"/>
      <c r="N38" s="14"/>
      <c r="O38" s="14"/>
    </row>
    <row r="39" spans="2:15" x14ac:dyDescent="0.2">
      <c r="B39" s="14"/>
      <c r="C39" s="14"/>
      <c r="D39" s="14"/>
      <c r="E39" s="14"/>
      <c r="F39" s="14"/>
      <c r="G39" s="14"/>
      <c r="H39" s="14"/>
      <c r="I39" s="14"/>
      <c r="J39" s="14"/>
      <c r="K39" s="14"/>
      <c r="L39" s="14"/>
      <c r="M39" s="14"/>
      <c r="N39" s="14"/>
      <c r="O39" s="14"/>
    </row>
    <row r="40" spans="2:15" x14ac:dyDescent="0.2">
      <c r="B40" s="14"/>
      <c r="C40" s="14"/>
      <c r="D40" s="14"/>
      <c r="E40" s="14"/>
      <c r="F40" s="14"/>
      <c r="G40" s="14"/>
      <c r="H40" s="14"/>
      <c r="I40" s="14"/>
      <c r="J40" s="14"/>
      <c r="K40" s="14"/>
      <c r="L40" s="14"/>
      <c r="M40" s="14"/>
      <c r="N40" s="14"/>
      <c r="O40" s="14"/>
    </row>
    <row r="41" spans="2:15" x14ac:dyDescent="0.2">
      <c r="B41" s="14"/>
      <c r="C41" s="14"/>
      <c r="D41" s="14"/>
      <c r="E41" s="14"/>
      <c r="F41" s="14"/>
      <c r="G41" s="14"/>
      <c r="H41" s="14"/>
      <c r="I41" s="14"/>
      <c r="J41" s="14"/>
      <c r="K41" s="14"/>
      <c r="L41" s="14"/>
      <c r="M41" s="14"/>
      <c r="N41" s="14"/>
      <c r="O41" s="14"/>
    </row>
    <row r="42" spans="2:15" x14ac:dyDescent="0.2">
      <c r="B42" s="14"/>
      <c r="C42" s="14"/>
      <c r="D42" s="14"/>
      <c r="E42" s="14"/>
      <c r="F42" s="14"/>
      <c r="G42" s="14"/>
      <c r="H42" s="14"/>
      <c r="I42" s="14"/>
      <c r="J42" s="14"/>
      <c r="K42" s="14"/>
      <c r="L42" s="14"/>
      <c r="M42" s="14"/>
      <c r="N42" s="14"/>
      <c r="O42" s="14"/>
    </row>
    <row r="43" spans="2:15" x14ac:dyDescent="0.2">
      <c r="B43" s="14"/>
      <c r="C43" s="14"/>
      <c r="D43" s="14"/>
      <c r="E43" s="14"/>
      <c r="F43" s="14"/>
      <c r="G43" s="14"/>
      <c r="H43" s="14"/>
      <c r="I43" s="14"/>
      <c r="J43" s="14"/>
      <c r="K43" s="14"/>
      <c r="L43" s="14"/>
      <c r="M43" s="14"/>
      <c r="N43" s="14"/>
      <c r="O43" s="14"/>
    </row>
    <row r="44" spans="2:15" x14ac:dyDescent="0.2">
      <c r="B44" s="14"/>
      <c r="C44" s="14"/>
      <c r="D44" s="14"/>
      <c r="E44" s="14"/>
      <c r="F44" s="14"/>
      <c r="G44" s="14"/>
      <c r="H44" s="14"/>
      <c r="I44" s="14"/>
      <c r="J44" s="14"/>
      <c r="K44" s="14"/>
      <c r="L44" s="14"/>
      <c r="M44" s="14"/>
      <c r="N44" s="14"/>
      <c r="O44" s="14"/>
    </row>
    <row r="45" spans="2:15" x14ac:dyDescent="0.2">
      <c r="B45" s="14"/>
      <c r="C45" s="14"/>
      <c r="D45" s="14"/>
      <c r="E45" s="14"/>
      <c r="F45" s="14"/>
      <c r="G45" s="14"/>
      <c r="H45" s="14"/>
      <c r="I45" s="14"/>
      <c r="J45" s="14"/>
      <c r="K45" s="14"/>
      <c r="L45" s="14"/>
      <c r="M45" s="14"/>
      <c r="N45" s="14"/>
      <c r="O45" s="14"/>
    </row>
    <row r="46" spans="2:15" x14ac:dyDescent="0.2">
      <c r="B46" s="14"/>
      <c r="C46" s="14"/>
      <c r="D46" s="14"/>
      <c r="E46" s="14"/>
      <c r="F46" s="14"/>
      <c r="G46" s="14"/>
      <c r="H46" s="14"/>
      <c r="I46" s="14"/>
      <c r="J46" s="14"/>
      <c r="K46" s="14"/>
      <c r="L46" s="14"/>
      <c r="M46" s="14"/>
      <c r="N46" s="14"/>
      <c r="O46" s="14"/>
    </row>
    <row r="47" spans="2:15" x14ac:dyDescent="0.2">
      <c r="B47" s="14"/>
      <c r="C47" s="14"/>
      <c r="D47" s="14"/>
      <c r="E47" s="14"/>
      <c r="F47" s="14"/>
      <c r="G47" s="14"/>
      <c r="H47" s="14"/>
      <c r="I47" s="14"/>
      <c r="J47" s="14"/>
      <c r="K47" s="14"/>
      <c r="L47" s="14"/>
      <c r="M47" s="14"/>
      <c r="N47" s="14"/>
      <c r="O47" s="14"/>
    </row>
    <row r="48" spans="2:15" x14ac:dyDescent="0.2">
      <c r="B48" s="6" t="s">
        <v>35</v>
      </c>
      <c r="C48" s="14"/>
      <c r="D48" s="14"/>
      <c r="E48" s="14"/>
      <c r="F48" s="14"/>
      <c r="G48" s="14"/>
      <c r="H48" s="14"/>
      <c r="I48" s="14"/>
      <c r="J48" s="14"/>
      <c r="K48" s="14"/>
      <c r="L48" s="14"/>
      <c r="M48" s="14"/>
      <c r="N48" s="14"/>
      <c r="O48" s="14"/>
    </row>
    <row r="49" spans="2:15" x14ac:dyDescent="0.2">
      <c r="B49" s="14"/>
      <c r="C49" s="17" t="s">
        <v>36</v>
      </c>
      <c r="D49" s="14"/>
      <c r="E49" s="14"/>
      <c r="F49" s="14"/>
      <c r="G49" s="14"/>
      <c r="H49" s="14"/>
      <c r="I49" s="14"/>
      <c r="J49" s="14"/>
      <c r="K49" s="14"/>
      <c r="L49" s="14"/>
      <c r="M49" s="14"/>
      <c r="N49" s="14"/>
      <c r="O49" s="14"/>
    </row>
    <row r="50" spans="2:15" x14ac:dyDescent="0.2">
      <c r="B50" s="14"/>
      <c r="C50" s="14"/>
      <c r="D50" s="14"/>
      <c r="E50" s="14"/>
      <c r="F50" s="14"/>
      <c r="G50" s="14"/>
      <c r="H50" s="14"/>
      <c r="I50" s="14"/>
      <c r="J50" s="14"/>
      <c r="K50" s="14"/>
      <c r="L50" s="14"/>
      <c r="M50" s="14"/>
      <c r="N50" s="14"/>
      <c r="O50" s="14"/>
    </row>
    <row r="51" spans="2:15" x14ac:dyDescent="0.2">
      <c r="B51" s="14"/>
      <c r="C51" s="14"/>
      <c r="D51" s="14"/>
      <c r="E51" s="14"/>
      <c r="F51" s="14"/>
      <c r="G51" s="14"/>
      <c r="H51" s="14"/>
      <c r="I51" s="14"/>
      <c r="J51" s="14"/>
      <c r="K51" s="14"/>
      <c r="L51" s="14"/>
      <c r="M51" s="14"/>
      <c r="N51" s="14"/>
      <c r="O51" s="14"/>
    </row>
    <row r="52" spans="2:15" x14ac:dyDescent="0.2">
      <c r="B52" s="14"/>
      <c r="C52" s="14"/>
      <c r="D52" s="14"/>
      <c r="E52" s="14"/>
      <c r="F52" s="14"/>
      <c r="G52" s="14"/>
      <c r="H52" s="14"/>
      <c r="I52" s="14"/>
      <c r="J52" s="14"/>
      <c r="K52" s="14"/>
      <c r="L52" s="14"/>
      <c r="M52" s="14"/>
      <c r="N52" s="14"/>
      <c r="O52" s="14"/>
    </row>
    <row r="53" spans="2:15" x14ac:dyDescent="0.2">
      <c r="B53" s="14"/>
      <c r="C53" s="14"/>
      <c r="D53" s="14"/>
      <c r="E53" s="14"/>
      <c r="F53" s="14"/>
      <c r="G53" s="14"/>
      <c r="H53" s="14"/>
      <c r="I53" s="14"/>
      <c r="J53" s="14"/>
      <c r="K53" s="14"/>
      <c r="L53" s="14"/>
      <c r="M53" s="14"/>
      <c r="N53" s="14"/>
      <c r="O53" s="14"/>
    </row>
    <row r="54" spans="2:15" x14ac:dyDescent="0.2">
      <c r="B54" s="14"/>
      <c r="C54" s="14"/>
      <c r="D54" s="14"/>
      <c r="E54" s="14"/>
      <c r="F54" s="14"/>
      <c r="G54" s="14"/>
      <c r="H54" s="14"/>
      <c r="I54" s="14"/>
      <c r="J54" s="14"/>
      <c r="K54" s="14"/>
      <c r="L54" s="14"/>
      <c r="M54" s="14"/>
      <c r="N54" s="14"/>
      <c r="O54" s="14"/>
    </row>
    <row r="55" spans="2:15" x14ac:dyDescent="0.2">
      <c r="B55" s="14"/>
      <c r="C55" s="14"/>
      <c r="D55" s="14"/>
      <c r="E55" s="14"/>
      <c r="F55" s="14"/>
      <c r="G55" s="14"/>
      <c r="H55" s="14"/>
      <c r="I55" s="14"/>
      <c r="J55" s="14"/>
      <c r="K55" s="14"/>
      <c r="L55" s="14"/>
      <c r="M55" s="14"/>
      <c r="N55" s="14"/>
      <c r="O55" s="14"/>
    </row>
    <row r="56" spans="2:15" x14ac:dyDescent="0.2">
      <c r="B56" s="14"/>
      <c r="C56" s="14"/>
      <c r="D56" s="14"/>
      <c r="E56" s="14"/>
      <c r="F56" s="14"/>
      <c r="G56" s="14"/>
      <c r="H56" s="14"/>
      <c r="I56" s="14"/>
      <c r="J56" s="14"/>
      <c r="K56" s="14"/>
      <c r="L56" s="14"/>
      <c r="M56" s="14"/>
      <c r="N56" s="14"/>
      <c r="O56" s="14"/>
    </row>
    <row r="57" spans="2:15" x14ac:dyDescent="0.2">
      <c r="B57" s="14"/>
      <c r="C57" s="14"/>
      <c r="D57" s="14"/>
      <c r="E57" s="14"/>
      <c r="F57" s="14"/>
      <c r="G57" s="14"/>
      <c r="H57" s="14"/>
      <c r="I57" s="14"/>
      <c r="J57" s="14"/>
      <c r="K57" s="14"/>
      <c r="L57" s="14"/>
      <c r="M57" s="14"/>
      <c r="N57" s="14"/>
      <c r="O57" s="14"/>
    </row>
    <row r="58" spans="2:15" x14ac:dyDescent="0.2">
      <c r="B58" s="14"/>
      <c r="C58" s="14"/>
      <c r="D58" s="14"/>
      <c r="E58" s="14"/>
      <c r="F58" s="14"/>
      <c r="G58" s="14"/>
      <c r="H58" s="14"/>
      <c r="I58" s="14"/>
      <c r="J58" s="14"/>
      <c r="K58" s="14"/>
      <c r="L58" s="14"/>
      <c r="M58" s="14"/>
      <c r="N58" s="14"/>
      <c r="O58" s="14"/>
    </row>
    <row r="59" spans="2:15" x14ac:dyDescent="0.2">
      <c r="B59" s="14"/>
      <c r="C59" s="14"/>
      <c r="D59" s="14"/>
      <c r="E59" s="14"/>
      <c r="F59" s="14"/>
      <c r="G59" s="14"/>
      <c r="H59" s="14"/>
      <c r="I59" s="14"/>
      <c r="J59" s="14"/>
      <c r="K59" s="14"/>
      <c r="L59" s="14"/>
      <c r="M59" s="14"/>
      <c r="N59" s="14"/>
      <c r="O59" s="14"/>
    </row>
    <row r="60" spans="2:15" x14ac:dyDescent="0.2">
      <c r="B60" s="14"/>
      <c r="C60" s="14"/>
      <c r="D60" s="14"/>
      <c r="E60" s="14"/>
      <c r="F60" s="14"/>
      <c r="G60" s="14"/>
      <c r="H60" s="14"/>
      <c r="I60" s="14"/>
      <c r="J60" s="14"/>
      <c r="K60" s="14"/>
      <c r="L60" s="14"/>
      <c r="M60" s="14"/>
      <c r="N60" s="14"/>
      <c r="O60" s="14"/>
    </row>
    <row r="61" spans="2:15" x14ac:dyDescent="0.2">
      <c r="B61" s="14"/>
      <c r="C61" s="14"/>
      <c r="D61" s="14"/>
      <c r="E61" s="14"/>
      <c r="F61" s="14"/>
      <c r="G61" s="14"/>
      <c r="H61" s="14"/>
      <c r="I61" s="14"/>
      <c r="J61" s="14"/>
      <c r="K61" s="14"/>
      <c r="L61" s="14"/>
      <c r="M61" s="14"/>
      <c r="N61" s="14"/>
      <c r="O61" s="14"/>
    </row>
    <row r="62" spans="2:15" x14ac:dyDescent="0.2">
      <c r="B62" s="14"/>
      <c r="C62" s="14"/>
      <c r="D62" s="14"/>
      <c r="E62" s="14"/>
      <c r="F62" s="14"/>
      <c r="G62" s="14"/>
      <c r="H62" s="14"/>
      <c r="I62" s="14"/>
      <c r="J62" s="14"/>
      <c r="K62" s="14"/>
      <c r="L62" s="14"/>
      <c r="M62" s="14"/>
      <c r="N62" s="14"/>
      <c r="O62" s="14"/>
    </row>
    <row r="63" spans="2:15" x14ac:dyDescent="0.2">
      <c r="B63" s="14"/>
      <c r="C63" s="14"/>
      <c r="D63" s="14"/>
      <c r="E63" s="14"/>
      <c r="F63" s="14"/>
      <c r="G63" s="14"/>
      <c r="H63" s="14"/>
      <c r="I63" s="14"/>
      <c r="J63" s="14"/>
      <c r="K63" s="14"/>
      <c r="L63" s="14"/>
      <c r="M63" s="14"/>
      <c r="N63" s="14"/>
      <c r="O63" s="14"/>
    </row>
    <row r="64" spans="2:15" x14ac:dyDescent="0.2">
      <c r="B64" s="14"/>
      <c r="C64" s="14"/>
      <c r="D64" s="14"/>
      <c r="E64" s="14"/>
      <c r="F64" s="14"/>
      <c r="G64" s="14"/>
      <c r="H64" s="14"/>
      <c r="I64" s="14"/>
      <c r="J64" s="14"/>
      <c r="K64" s="14"/>
      <c r="L64" s="14"/>
      <c r="M64" s="14"/>
      <c r="N64" s="14"/>
      <c r="O64" s="14"/>
    </row>
    <row r="65" spans="2:15" x14ac:dyDescent="0.2">
      <c r="B65" s="14"/>
      <c r="C65" s="14"/>
      <c r="D65" s="14"/>
      <c r="E65" s="14"/>
      <c r="F65" s="14"/>
      <c r="G65" s="14"/>
      <c r="H65" s="14"/>
      <c r="I65" s="14"/>
      <c r="J65" s="14"/>
      <c r="K65" s="14"/>
      <c r="L65" s="14"/>
      <c r="M65" s="14"/>
      <c r="N65" s="14"/>
      <c r="O65" s="14"/>
    </row>
    <row r="66" spans="2:15" x14ac:dyDescent="0.2">
      <c r="B66" s="14"/>
      <c r="C66" s="14"/>
      <c r="D66" s="14"/>
      <c r="E66" s="14"/>
      <c r="F66" s="14"/>
      <c r="G66" s="14"/>
      <c r="H66" s="14"/>
      <c r="I66" s="14"/>
      <c r="J66" s="14"/>
      <c r="K66" s="14"/>
      <c r="L66" s="14"/>
      <c r="M66" s="14"/>
      <c r="N66" s="14"/>
      <c r="O66" s="14"/>
    </row>
    <row r="67" spans="2:15" x14ac:dyDescent="0.2">
      <c r="B67" s="14"/>
      <c r="C67" s="14"/>
      <c r="D67" s="14"/>
      <c r="E67" s="14"/>
      <c r="F67" s="14"/>
      <c r="G67" s="14"/>
      <c r="H67" s="14"/>
      <c r="I67" s="14"/>
      <c r="J67" s="14"/>
      <c r="K67" s="14"/>
      <c r="L67" s="14"/>
      <c r="M67" s="14"/>
      <c r="N67" s="14"/>
      <c r="O67" s="14"/>
    </row>
    <row r="68" spans="2:15" x14ac:dyDescent="0.2">
      <c r="B68" s="14"/>
      <c r="C68" s="14"/>
      <c r="D68" s="14"/>
      <c r="E68" s="14"/>
      <c r="F68" s="14"/>
      <c r="G68" s="14"/>
      <c r="H68" s="14"/>
      <c r="I68" s="14"/>
      <c r="J68" s="14"/>
      <c r="K68" s="14"/>
      <c r="L68" s="14"/>
      <c r="M68" s="14"/>
      <c r="N68" s="14"/>
      <c r="O68" s="14"/>
    </row>
    <row r="69" spans="2:15" x14ac:dyDescent="0.2">
      <c r="B69" s="14"/>
      <c r="C69" s="14"/>
      <c r="D69" s="14"/>
      <c r="E69" s="14"/>
      <c r="F69" s="14"/>
      <c r="G69" s="14"/>
      <c r="H69" s="14"/>
      <c r="I69" s="14"/>
      <c r="J69" s="14"/>
      <c r="K69" s="14"/>
      <c r="L69" s="14"/>
      <c r="M69" s="14"/>
      <c r="N69" s="14"/>
      <c r="O69" s="14"/>
    </row>
    <row r="70" spans="2:15" x14ac:dyDescent="0.2">
      <c r="B70" s="14"/>
      <c r="C70" s="14"/>
      <c r="D70" s="14"/>
      <c r="E70" s="14"/>
      <c r="F70" s="14"/>
      <c r="G70" s="14"/>
      <c r="H70" s="14"/>
      <c r="I70" s="14"/>
      <c r="J70" s="14"/>
      <c r="K70" s="14"/>
      <c r="L70" s="14"/>
      <c r="M70" s="14"/>
      <c r="N70" s="14"/>
      <c r="O70" s="14"/>
    </row>
    <row r="71" spans="2:15" x14ac:dyDescent="0.2">
      <c r="B71" s="14"/>
      <c r="C71" s="14"/>
      <c r="D71" s="14"/>
      <c r="E71" s="14"/>
      <c r="F71" s="14"/>
      <c r="G71" s="14"/>
      <c r="H71" s="14"/>
      <c r="I71" s="14"/>
      <c r="J71" s="14"/>
      <c r="K71" s="14"/>
      <c r="L71" s="14"/>
      <c r="M71" s="14"/>
      <c r="N71" s="14"/>
      <c r="O71" s="14"/>
    </row>
    <row r="72" spans="2:15" x14ac:dyDescent="0.2">
      <c r="B72" s="14"/>
      <c r="C72" s="14"/>
      <c r="D72" s="14"/>
      <c r="E72" s="14"/>
      <c r="F72" s="14"/>
      <c r="G72" s="14"/>
      <c r="H72" s="14"/>
      <c r="I72" s="14"/>
      <c r="J72" s="14"/>
      <c r="K72" s="14"/>
      <c r="L72" s="14"/>
      <c r="M72" s="14"/>
      <c r="N72" s="14"/>
      <c r="O72" s="14"/>
    </row>
    <row r="73" spans="2:15" x14ac:dyDescent="0.2">
      <c r="B73" s="14"/>
      <c r="C73" s="14"/>
      <c r="D73" s="14"/>
      <c r="E73" s="14"/>
      <c r="F73" s="14"/>
      <c r="G73" s="14"/>
      <c r="H73" s="14"/>
      <c r="I73" s="14"/>
      <c r="J73" s="14"/>
      <c r="K73" s="14"/>
      <c r="L73" s="14"/>
      <c r="M73" s="14"/>
      <c r="N73" s="14"/>
      <c r="O73" s="14"/>
    </row>
    <row r="74" spans="2:15" x14ac:dyDescent="0.2">
      <c r="B74" s="14"/>
      <c r="C74" s="14"/>
      <c r="D74" s="14"/>
      <c r="E74" s="14"/>
      <c r="F74" s="14"/>
      <c r="G74" s="14"/>
      <c r="H74" s="14"/>
      <c r="I74" s="14"/>
      <c r="J74" s="14"/>
      <c r="K74" s="14"/>
      <c r="L74" s="14"/>
      <c r="M74" s="14"/>
      <c r="N74" s="14"/>
      <c r="O74" s="14"/>
    </row>
    <row r="75" spans="2:15" x14ac:dyDescent="0.2">
      <c r="B75" s="14"/>
      <c r="C75" s="14"/>
      <c r="D75" s="14"/>
      <c r="E75" s="14"/>
      <c r="F75" s="14"/>
      <c r="G75" s="14"/>
      <c r="H75" s="14"/>
      <c r="I75" s="14"/>
      <c r="J75" s="14"/>
      <c r="K75" s="14"/>
      <c r="L75" s="14"/>
      <c r="M75" s="14"/>
      <c r="N75" s="14"/>
      <c r="O75" s="14"/>
    </row>
    <row r="76" spans="2:15" x14ac:dyDescent="0.2">
      <c r="B76" s="14"/>
      <c r="C76" s="14"/>
      <c r="D76" s="14"/>
      <c r="E76" s="14"/>
      <c r="F76" s="14"/>
      <c r="G76" s="14"/>
      <c r="H76" s="14"/>
      <c r="I76" s="14"/>
      <c r="J76" s="14"/>
      <c r="K76" s="14"/>
      <c r="L76" s="14"/>
      <c r="M76" s="14"/>
      <c r="N76" s="14"/>
      <c r="O76" s="14"/>
    </row>
    <row r="77" spans="2:15" x14ac:dyDescent="0.2">
      <c r="B77" s="14"/>
      <c r="C77" s="14"/>
      <c r="D77" s="14"/>
      <c r="E77" s="14"/>
      <c r="F77" s="14"/>
      <c r="G77" s="14"/>
      <c r="H77" s="14"/>
      <c r="I77" s="14"/>
      <c r="J77" s="14"/>
      <c r="K77" s="14"/>
      <c r="L77" s="14"/>
      <c r="M77" s="14"/>
      <c r="N77" s="14"/>
      <c r="O77" s="14"/>
    </row>
    <row r="78" spans="2:15" x14ac:dyDescent="0.2">
      <c r="B78" s="14"/>
      <c r="C78" s="14"/>
      <c r="D78" s="14"/>
      <c r="E78" s="14"/>
      <c r="F78" s="14"/>
      <c r="G78" s="14"/>
      <c r="H78" s="14"/>
      <c r="I78" s="14"/>
      <c r="J78" s="14"/>
      <c r="K78" s="14"/>
      <c r="L78" s="14"/>
      <c r="M78" s="14"/>
      <c r="N78" s="14"/>
      <c r="O78" s="14"/>
    </row>
    <row r="79" spans="2:15" x14ac:dyDescent="0.2">
      <c r="B79" s="14"/>
      <c r="C79" s="14"/>
      <c r="D79" s="14"/>
      <c r="E79" s="14"/>
      <c r="F79" s="14"/>
      <c r="G79" s="14"/>
      <c r="H79" s="14"/>
      <c r="I79" s="14"/>
      <c r="J79" s="14"/>
      <c r="K79" s="14"/>
      <c r="L79" s="14"/>
      <c r="M79" s="14"/>
      <c r="N79" s="14"/>
      <c r="O79" s="14"/>
    </row>
    <row r="80" spans="2:15" x14ac:dyDescent="0.2">
      <c r="B80" s="14"/>
      <c r="C80" s="14"/>
      <c r="D80" s="14"/>
      <c r="E80" s="14"/>
      <c r="F80" s="14"/>
      <c r="G80" s="14"/>
      <c r="H80" s="14"/>
      <c r="I80" s="14"/>
      <c r="J80" s="14"/>
      <c r="K80" s="14"/>
      <c r="L80" s="14"/>
      <c r="M80" s="14"/>
      <c r="N80" s="14"/>
      <c r="O80" s="14"/>
    </row>
    <row r="81" spans="2:15" x14ac:dyDescent="0.2">
      <c r="B81" s="14"/>
      <c r="C81" s="14"/>
      <c r="D81" s="14"/>
      <c r="E81" s="14"/>
      <c r="F81" s="14"/>
      <c r="G81" s="14"/>
      <c r="H81" s="14"/>
      <c r="I81" s="14"/>
      <c r="J81" s="14"/>
      <c r="K81" s="14"/>
      <c r="L81" s="14"/>
      <c r="M81" s="14"/>
      <c r="N81" s="14"/>
      <c r="O81" s="14"/>
    </row>
    <row r="82" spans="2:15" x14ac:dyDescent="0.2">
      <c r="B82" s="14"/>
      <c r="C82" s="14"/>
      <c r="D82" s="14"/>
      <c r="E82" s="14"/>
      <c r="F82" s="14"/>
      <c r="G82" s="14"/>
      <c r="H82" s="14"/>
      <c r="I82" s="14"/>
      <c r="J82" s="14"/>
      <c r="K82" s="14"/>
      <c r="L82" s="14"/>
      <c r="M82" s="14"/>
      <c r="N82" s="14"/>
      <c r="O82" s="14"/>
    </row>
    <row r="83" spans="2:15" x14ac:dyDescent="0.2">
      <c r="B83" s="14"/>
      <c r="C83" s="14"/>
      <c r="D83" s="14"/>
      <c r="E83" s="14"/>
      <c r="F83" s="14"/>
      <c r="G83" s="14"/>
      <c r="H83" s="14"/>
      <c r="I83" s="14"/>
      <c r="J83" s="14"/>
      <c r="K83" s="14"/>
      <c r="L83" s="14"/>
      <c r="M83" s="14"/>
      <c r="N83" s="14"/>
      <c r="O83" s="14"/>
    </row>
    <row r="84" spans="2:15" x14ac:dyDescent="0.2">
      <c r="B84" s="14"/>
      <c r="C84" s="14"/>
      <c r="D84" s="14"/>
      <c r="E84" s="14"/>
      <c r="F84" s="14"/>
      <c r="G84" s="14"/>
      <c r="H84" s="14"/>
      <c r="I84" s="14"/>
      <c r="J84" s="14"/>
      <c r="K84" s="14"/>
      <c r="L84" s="14"/>
      <c r="M84" s="14"/>
      <c r="N84" s="14"/>
      <c r="O84" s="14"/>
    </row>
    <row r="85" spans="2:15" x14ac:dyDescent="0.2">
      <c r="B85" s="14"/>
      <c r="C85" s="14"/>
      <c r="D85" s="14"/>
      <c r="E85" s="14"/>
      <c r="F85" s="14"/>
      <c r="G85" s="14"/>
      <c r="H85" s="14"/>
      <c r="I85" s="14"/>
      <c r="J85" s="14"/>
      <c r="K85" s="14"/>
      <c r="L85" s="14"/>
      <c r="M85" s="14"/>
      <c r="N85" s="14"/>
      <c r="O85" s="14"/>
    </row>
    <row r="86" spans="2:15" x14ac:dyDescent="0.2">
      <c r="B86" s="14"/>
      <c r="C86" s="14"/>
      <c r="D86" s="14"/>
      <c r="E86" s="14"/>
      <c r="F86" s="14"/>
      <c r="G86" s="14"/>
      <c r="H86" s="14"/>
      <c r="I86" s="14"/>
      <c r="J86" s="14"/>
      <c r="K86" s="14"/>
      <c r="L86" s="14"/>
      <c r="M86" s="14"/>
      <c r="N86" s="14"/>
      <c r="O86" s="14"/>
    </row>
    <row r="87" spans="2:15" x14ac:dyDescent="0.2">
      <c r="B87" s="14"/>
      <c r="C87" s="14"/>
      <c r="D87" s="14"/>
      <c r="E87" s="14"/>
      <c r="F87" s="14"/>
      <c r="G87" s="14"/>
      <c r="H87" s="14"/>
      <c r="I87" s="14"/>
      <c r="J87" s="14"/>
      <c r="K87" s="14"/>
      <c r="L87" s="14"/>
      <c r="M87" s="14"/>
      <c r="N87" s="14"/>
      <c r="O87" s="14"/>
    </row>
    <row r="88" spans="2:15" x14ac:dyDescent="0.2">
      <c r="B88" s="14"/>
      <c r="C88" s="14"/>
      <c r="D88" s="14"/>
      <c r="E88" s="14"/>
      <c r="F88" s="14"/>
      <c r="G88" s="14"/>
      <c r="H88" s="14"/>
      <c r="I88" s="14"/>
      <c r="J88" s="14"/>
      <c r="K88" s="14"/>
      <c r="L88" s="14"/>
      <c r="M88" s="14"/>
      <c r="N88" s="14"/>
      <c r="O88" s="14"/>
    </row>
    <row r="89" spans="2:15" x14ac:dyDescent="0.2">
      <c r="B89" s="14"/>
      <c r="C89" s="14"/>
      <c r="D89" s="14"/>
      <c r="E89" s="14"/>
      <c r="F89" s="14"/>
      <c r="G89" s="14"/>
      <c r="H89" s="14"/>
      <c r="I89" s="14"/>
      <c r="J89" s="14"/>
      <c r="K89" s="14"/>
      <c r="L89" s="14"/>
      <c r="M89" s="14"/>
      <c r="N89" s="14"/>
      <c r="O89" s="14"/>
    </row>
    <row r="90" spans="2:15" x14ac:dyDescent="0.2">
      <c r="B90" s="14"/>
      <c r="C90" s="14"/>
      <c r="D90" s="14"/>
      <c r="E90" s="14"/>
      <c r="F90" s="14"/>
      <c r="G90" s="14"/>
      <c r="H90" s="14"/>
      <c r="I90" s="14"/>
      <c r="J90" s="14"/>
      <c r="K90" s="14"/>
      <c r="L90" s="14"/>
      <c r="M90" s="14"/>
      <c r="N90" s="14"/>
      <c r="O90" s="14"/>
    </row>
    <row r="91" spans="2:15" x14ac:dyDescent="0.2">
      <c r="B91" s="14"/>
      <c r="C91" s="14"/>
      <c r="D91" s="14"/>
      <c r="E91" s="14"/>
      <c r="F91" s="14"/>
      <c r="G91" s="14"/>
      <c r="H91" s="14"/>
      <c r="I91" s="14"/>
      <c r="J91" s="14"/>
      <c r="K91" s="14"/>
      <c r="L91" s="14"/>
      <c r="M91" s="14"/>
      <c r="N91" s="14"/>
      <c r="O91" s="14"/>
    </row>
    <row r="92" spans="2:15" x14ac:dyDescent="0.2">
      <c r="B92" s="14"/>
      <c r="C92" s="14"/>
      <c r="D92" s="14"/>
      <c r="E92" s="14"/>
      <c r="F92" s="14"/>
      <c r="G92" s="14"/>
      <c r="H92" s="14"/>
      <c r="I92" s="14"/>
      <c r="J92" s="14"/>
      <c r="K92" s="14"/>
      <c r="L92" s="14"/>
      <c r="M92" s="14"/>
      <c r="N92" s="14"/>
      <c r="O92" s="14"/>
    </row>
    <row r="93" spans="2:15" x14ac:dyDescent="0.2">
      <c r="B93" s="14"/>
      <c r="C93" s="14"/>
      <c r="D93" s="14"/>
      <c r="E93" s="14"/>
      <c r="F93" s="14"/>
      <c r="G93" s="14"/>
      <c r="H93" s="14"/>
      <c r="I93" s="14"/>
      <c r="J93" s="14"/>
      <c r="K93" s="14"/>
      <c r="L93" s="14"/>
      <c r="M93" s="14"/>
      <c r="N93" s="14"/>
      <c r="O93" s="14"/>
    </row>
    <row r="94" spans="2:15" x14ac:dyDescent="0.2">
      <c r="B94" s="14"/>
      <c r="C94" s="14"/>
      <c r="D94" s="14"/>
      <c r="E94" s="14"/>
      <c r="F94" s="14"/>
      <c r="G94" s="14"/>
      <c r="H94" s="14"/>
      <c r="I94" s="14"/>
      <c r="J94" s="14"/>
      <c r="K94" s="14"/>
      <c r="L94" s="14"/>
      <c r="M94" s="14"/>
      <c r="N94" s="14"/>
      <c r="O94" s="14"/>
    </row>
    <row r="95" spans="2:15" x14ac:dyDescent="0.2">
      <c r="B95" s="14"/>
      <c r="C95" s="14"/>
      <c r="D95" s="14"/>
      <c r="E95" s="14"/>
      <c r="F95" s="14"/>
      <c r="G95" s="14"/>
      <c r="H95" s="14"/>
      <c r="I95" s="14"/>
      <c r="J95" s="14"/>
      <c r="K95" s="14"/>
      <c r="L95" s="14"/>
      <c r="M95" s="14"/>
      <c r="N95" s="14"/>
      <c r="O95" s="14"/>
    </row>
    <row r="96" spans="2:15" x14ac:dyDescent="0.2">
      <c r="B96" s="14"/>
      <c r="C96" s="14"/>
      <c r="D96" s="14"/>
      <c r="E96" s="14"/>
      <c r="F96" s="14"/>
      <c r="G96" s="14"/>
      <c r="H96" s="14"/>
      <c r="I96" s="14"/>
      <c r="J96" s="14"/>
      <c r="K96" s="14"/>
      <c r="L96" s="14"/>
      <c r="M96" s="14"/>
      <c r="N96" s="14"/>
      <c r="O96" s="14"/>
    </row>
    <row r="97" spans="2:15" x14ac:dyDescent="0.2">
      <c r="B97" s="14"/>
      <c r="C97" s="14"/>
      <c r="D97" s="14"/>
      <c r="E97" s="14"/>
      <c r="F97" s="14"/>
      <c r="G97" s="14"/>
      <c r="H97" s="14"/>
      <c r="I97" s="14"/>
      <c r="J97" s="14"/>
      <c r="K97" s="14"/>
      <c r="L97" s="14"/>
      <c r="M97" s="14"/>
      <c r="N97" s="14"/>
      <c r="O97" s="14"/>
    </row>
    <row r="98" spans="2:15" x14ac:dyDescent="0.2">
      <c r="B98" s="14"/>
      <c r="C98" s="14"/>
      <c r="D98" s="14"/>
      <c r="E98" s="14"/>
      <c r="F98" s="14"/>
      <c r="G98" s="14"/>
      <c r="H98" s="14"/>
      <c r="I98" s="14"/>
      <c r="J98" s="14"/>
      <c r="K98" s="14"/>
      <c r="L98" s="14"/>
      <c r="M98" s="14"/>
      <c r="N98" s="14"/>
      <c r="O98" s="14"/>
    </row>
    <row r="99" spans="2:15" x14ac:dyDescent="0.2">
      <c r="B99" s="14"/>
      <c r="C99" s="14"/>
      <c r="D99" s="14"/>
      <c r="E99" s="14"/>
      <c r="F99" s="14"/>
      <c r="G99" s="14"/>
      <c r="H99" s="14"/>
      <c r="I99" s="14"/>
      <c r="J99" s="14"/>
      <c r="K99" s="14"/>
      <c r="L99" s="14"/>
      <c r="M99" s="14"/>
      <c r="N99" s="14"/>
      <c r="O99" s="14"/>
    </row>
    <row r="100" spans="2:15" x14ac:dyDescent="0.2">
      <c r="B100" s="14"/>
      <c r="C100" s="14"/>
      <c r="D100" s="14"/>
      <c r="E100" s="14"/>
      <c r="F100" s="14"/>
      <c r="G100" s="14"/>
      <c r="H100" s="14"/>
      <c r="I100" s="14"/>
      <c r="J100" s="14"/>
      <c r="K100" s="14"/>
      <c r="L100" s="14"/>
      <c r="M100" s="14"/>
      <c r="N100" s="14"/>
      <c r="O100" s="14"/>
    </row>
    <row r="101" spans="2:15" x14ac:dyDescent="0.2">
      <c r="B101" s="14"/>
      <c r="C101" s="14"/>
      <c r="D101" s="14"/>
      <c r="E101" s="14"/>
      <c r="F101" s="14"/>
      <c r="G101" s="14"/>
      <c r="H101" s="14"/>
      <c r="I101" s="14"/>
      <c r="J101" s="14"/>
      <c r="K101" s="14"/>
      <c r="L101" s="14"/>
      <c r="M101" s="14"/>
      <c r="N101" s="14"/>
      <c r="O101" s="14"/>
    </row>
    <row r="102" spans="2:15" x14ac:dyDescent="0.2">
      <c r="B102" s="14"/>
      <c r="C102" s="14"/>
      <c r="D102" s="14"/>
      <c r="E102" s="14"/>
      <c r="F102" s="14"/>
      <c r="G102" s="14"/>
      <c r="H102" s="14"/>
      <c r="I102" s="14"/>
      <c r="J102" s="14"/>
      <c r="K102" s="14"/>
      <c r="L102" s="14"/>
      <c r="M102" s="14"/>
      <c r="N102" s="14"/>
      <c r="O102" s="14"/>
    </row>
    <row r="103" spans="2:15" x14ac:dyDescent="0.2">
      <c r="B103" s="14"/>
      <c r="C103" s="14"/>
      <c r="D103" s="14"/>
      <c r="E103" s="14"/>
      <c r="F103" s="14"/>
      <c r="G103" s="14"/>
      <c r="H103" s="14"/>
      <c r="I103" s="14"/>
      <c r="J103" s="14"/>
      <c r="K103" s="14"/>
      <c r="L103" s="14"/>
      <c r="M103" s="14"/>
      <c r="N103" s="14"/>
      <c r="O103" s="14"/>
    </row>
    <row r="104" spans="2:15" x14ac:dyDescent="0.2">
      <c r="B104" s="14"/>
      <c r="C104" s="14"/>
      <c r="D104" s="14"/>
      <c r="E104" s="14"/>
      <c r="F104" s="14"/>
      <c r="G104" s="14"/>
      <c r="H104" s="14"/>
      <c r="I104" s="14"/>
      <c r="J104" s="14"/>
      <c r="K104" s="14"/>
      <c r="L104" s="14"/>
      <c r="M104" s="14"/>
      <c r="N104" s="14"/>
      <c r="O104" s="14"/>
    </row>
    <row r="105" spans="2:15" x14ac:dyDescent="0.2">
      <c r="B105" s="14"/>
      <c r="C105" s="14"/>
      <c r="D105" s="14"/>
      <c r="E105" s="14"/>
      <c r="F105" s="14"/>
      <c r="G105" s="14"/>
      <c r="H105" s="14"/>
      <c r="I105" s="14"/>
      <c r="J105" s="14"/>
      <c r="K105" s="14"/>
      <c r="L105" s="14"/>
      <c r="M105" s="14"/>
      <c r="N105" s="14"/>
      <c r="O105" s="14"/>
    </row>
    <row r="106" spans="2:15" x14ac:dyDescent="0.2">
      <c r="B106" s="14"/>
      <c r="C106" s="14"/>
      <c r="D106" s="14"/>
      <c r="E106" s="14"/>
      <c r="F106" s="14"/>
      <c r="G106" s="14"/>
      <c r="H106" s="14"/>
      <c r="I106" s="14"/>
      <c r="J106" s="14"/>
      <c r="K106" s="14"/>
      <c r="L106" s="14"/>
      <c r="M106" s="14"/>
      <c r="N106" s="14"/>
      <c r="O106" s="14"/>
    </row>
    <row r="107" spans="2:15" x14ac:dyDescent="0.2">
      <c r="B107" s="14"/>
      <c r="C107" s="14"/>
      <c r="D107" s="14"/>
      <c r="E107" s="14"/>
      <c r="F107" s="14"/>
      <c r="G107" s="14"/>
      <c r="H107" s="14"/>
      <c r="I107" s="14"/>
      <c r="J107" s="14"/>
      <c r="K107" s="14"/>
      <c r="L107" s="14"/>
      <c r="M107" s="14"/>
      <c r="N107" s="14"/>
      <c r="O107" s="14"/>
    </row>
    <row r="108" spans="2:15" x14ac:dyDescent="0.2">
      <c r="B108" s="14"/>
      <c r="C108" s="14"/>
      <c r="D108" s="14"/>
      <c r="E108" s="14"/>
      <c r="F108" s="14"/>
      <c r="G108" s="14"/>
      <c r="H108" s="14"/>
      <c r="I108" s="14"/>
      <c r="J108" s="14"/>
      <c r="K108" s="14"/>
      <c r="L108" s="14"/>
      <c r="M108" s="14"/>
      <c r="N108" s="14"/>
      <c r="O108" s="14"/>
    </row>
    <row r="109" spans="2:15" x14ac:dyDescent="0.2">
      <c r="B109" s="14"/>
      <c r="C109" s="14"/>
      <c r="D109" s="14"/>
      <c r="E109" s="14"/>
      <c r="F109" s="14"/>
      <c r="G109" s="14"/>
      <c r="H109" s="14"/>
      <c r="I109" s="14"/>
      <c r="J109" s="14"/>
      <c r="K109" s="14"/>
      <c r="L109" s="14"/>
      <c r="M109" s="14"/>
      <c r="N109" s="14"/>
      <c r="O109" s="14"/>
    </row>
    <row r="110" spans="2:15" x14ac:dyDescent="0.2">
      <c r="B110" s="14"/>
      <c r="C110" s="14"/>
      <c r="D110" s="14"/>
      <c r="E110" s="14"/>
      <c r="F110" s="14"/>
      <c r="G110" s="14"/>
      <c r="H110" s="14"/>
      <c r="I110" s="14"/>
      <c r="J110" s="14"/>
      <c r="K110" s="14"/>
      <c r="L110" s="14"/>
      <c r="M110" s="14"/>
      <c r="N110" s="14"/>
      <c r="O110" s="14"/>
    </row>
    <row r="111" spans="2:15" x14ac:dyDescent="0.2">
      <c r="B111" s="14"/>
      <c r="C111" s="14"/>
      <c r="D111" s="14"/>
      <c r="E111" s="14"/>
      <c r="F111" s="14"/>
      <c r="G111" s="14"/>
      <c r="H111" s="14"/>
      <c r="I111" s="14"/>
      <c r="J111" s="14"/>
      <c r="K111" s="14"/>
      <c r="L111" s="14"/>
      <c r="M111" s="14"/>
      <c r="N111" s="14"/>
      <c r="O111" s="14"/>
    </row>
    <row r="112" spans="2:15" x14ac:dyDescent="0.2">
      <c r="B112" s="14"/>
      <c r="C112" s="14"/>
      <c r="D112" s="14"/>
      <c r="E112" s="14"/>
      <c r="F112" s="14"/>
      <c r="G112" s="14"/>
      <c r="H112" s="14"/>
      <c r="I112" s="14"/>
      <c r="J112" s="14"/>
      <c r="K112" s="14"/>
      <c r="L112" s="14"/>
      <c r="M112" s="14"/>
      <c r="N112" s="14"/>
      <c r="O112" s="14"/>
    </row>
    <row r="113" spans="2:15" x14ac:dyDescent="0.2">
      <c r="B113" s="14"/>
      <c r="C113" s="14"/>
      <c r="D113" s="14"/>
      <c r="E113" s="14"/>
      <c r="F113" s="14"/>
      <c r="G113" s="14"/>
      <c r="H113" s="14"/>
      <c r="I113" s="14"/>
      <c r="J113" s="14"/>
      <c r="K113" s="14"/>
      <c r="L113" s="14"/>
      <c r="M113" s="14"/>
      <c r="N113" s="14"/>
      <c r="O113" s="14"/>
    </row>
    <row r="114" spans="2:15" x14ac:dyDescent="0.2">
      <c r="B114" s="14"/>
      <c r="C114" s="14"/>
      <c r="D114" s="14"/>
      <c r="E114" s="14"/>
      <c r="F114" s="14"/>
      <c r="G114" s="14"/>
      <c r="H114" s="14"/>
      <c r="I114" s="14"/>
      <c r="J114" s="14"/>
      <c r="K114" s="14"/>
      <c r="L114" s="14"/>
      <c r="M114" s="14"/>
      <c r="N114" s="14"/>
      <c r="O114" s="14"/>
    </row>
    <row r="115" spans="2:15" x14ac:dyDescent="0.2">
      <c r="B115" s="14"/>
      <c r="C115" s="14"/>
      <c r="D115" s="14"/>
      <c r="E115" s="14"/>
      <c r="F115" s="14"/>
      <c r="G115" s="14"/>
      <c r="H115" s="14"/>
      <c r="I115" s="14"/>
      <c r="J115" s="14"/>
      <c r="K115" s="14"/>
      <c r="L115" s="14"/>
      <c r="M115" s="14"/>
      <c r="N115" s="14"/>
      <c r="O115" s="14"/>
    </row>
    <row r="116" spans="2:15" x14ac:dyDescent="0.2">
      <c r="B116" s="14"/>
      <c r="C116" s="14"/>
      <c r="D116" s="14"/>
      <c r="E116" s="14"/>
      <c r="F116" s="14"/>
      <c r="G116" s="14"/>
      <c r="H116" s="14"/>
      <c r="I116" s="14"/>
      <c r="J116" s="14"/>
      <c r="K116" s="14"/>
      <c r="L116" s="14"/>
      <c r="M116" s="14"/>
      <c r="N116" s="14"/>
      <c r="O116" s="14"/>
    </row>
    <row r="117" spans="2:15" x14ac:dyDescent="0.2">
      <c r="B117" s="14"/>
      <c r="C117" s="14"/>
      <c r="D117" s="14"/>
      <c r="E117" s="14"/>
      <c r="F117" s="14"/>
      <c r="G117" s="14"/>
      <c r="H117" s="14"/>
      <c r="I117" s="14"/>
      <c r="J117" s="14"/>
      <c r="K117" s="14"/>
      <c r="L117" s="14"/>
      <c r="M117" s="14"/>
      <c r="N117" s="14"/>
      <c r="O117" s="14"/>
    </row>
    <row r="118" spans="2:15" x14ac:dyDescent="0.2">
      <c r="B118" s="14"/>
      <c r="C118" s="14"/>
      <c r="D118" s="14"/>
      <c r="E118" s="14"/>
      <c r="F118" s="14"/>
      <c r="G118" s="14"/>
      <c r="H118" s="14"/>
      <c r="I118" s="14"/>
      <c r="J118" s="14"/>
      <c r="K118" s="14"/>
      <c r="L118" s="14"/>
      <c r="M118" s="14"/>
      <c r="N118" s="14"/>
      <c r="O118" s="14"/>
    </row>
    <row r="119" spans="2:15" x14ac:dyDescent="0.2">
      <c r="B119" s="14"/>
      <c r="C119" s="14"/>
      <c r="D119" s="14"/>
      <c r="E119" s="14"/>
      <c r="F119" s="14"/>
      <c r="G119" s="14"/>
      <c r="H119" s="14"/>
      <c r="I119" s="14"/>
      <c r="J119" s="14"/>
      <c r="K119" s="14"/>
      <c r="L119" s="14"/>
      <c r="M119" s="14"/>
      <c r="N119" s="14"/>
      <c r="O119" s="14"/>
    </row>
    <row r="120" spans="2:15" x14ac:dyDescent="0.2">
      <c r="B120" s="14"/>
      <c r="C120" s="14"/>
      <c r="D120" s="14"/>
      <c r="E120" s="14"/>
      <c r="F120" s="14"/>
      <c r="G120" s="14"/>
      <c r="H120" s="14"/>
      <c r="I120" s="14"/>
      <c r="J120" s="14"/>
      <c r="K120" s="14"/>
      <c r="L120" s="14"/>
      <c r="M120" s="14"/>
      <c r="N120" s="14"/>
      <c r="O120" s="14"/>
    </row>
    <row r="121" spans="2:15" x14ac:dyDescent="0.2">
      <c r="B121" s="14"/>
      <c r="C121" s="14"/>
      <c r="D121" s="14"/>
      <c r="E121" s="14"/>
      <c r="F121" s="14"/>
      <c r="G121" s="14"/>
      <c r="H121" s="14"/>
      <c r="I121" s="14"/>
      <c r="J121" s="14"/>
      <c r="K121" s="14"/>
      <c r="L121" s="14"/>
      <c r="M121" s="14"/>
      <c r="N121" s="14"/>
      <c r="O121" s="14"/>
    </row>
    <row r="122" spans="2:15" x14ac:dyDescent="0.2">
      <c r="B122" s="14"/>
      <c r="C122" s="14"/>
      <c r="D122" s="14"/>
      <c r="E122" s="14"/>
      <c r="F122" s="14"/>
      <c r="G122" s="14"/>
      <c r="H122" s="14"/>
      <c r="I122" s="14"/>
      <c r="J122" s="14"/>
      <c r="K122" s="14"/>
      <c r="L122" s="14"/>
      <c r="M122" s="14"/>
      <c r="N122" s="14"/>
      <c r="O122" s="14"/>
    </row>
    <row r="123" spans="2:15" x14ac:dyDescent="0.2">
      <c r="B123" s="14"/>
      <c r="C123" s="14"/>
      <c r="D123" s="14"/>
      <c r="E123" s="14"/>
      <c r="F123" s="14"/>
      <c r="G123" s="14"/>
      <c r="H123" s="14"/>
      <c r="I123" s="14"/>
      <c r="J123" s="14"/>
      <c r="K123" s="14"/>
      <c r="L123" s="14"/>
      <c r="M123" s="14"/>
      <c r="N123" s="14"/>
      <c r="O123" s="14"/>
    </row>
    <row r="124" spans="2:15" x14ac:dyDescent="0.2">
      <c r="B124" s="14"/>
      <c r="C124" s="14"/>
      <c r="D124" s="14"/>
      <c r="E124" s="14"/>
      <c r="F124" s="14"/>
      <c r="G124" s="14"/>
      <c r="H124" s="14"/>
      <c r="I124" s="14"/>
      <c r="J124" s="14"/>
      <c r="K124" s="14"/>
      <c r="L124" s="14"/>
      <c r="M124" s="14"/>
      <c r="N124" s="14"/>
      <c r="O124" s="14"/>
    </row>
    <row r="125" spans="2:15" x14ac:dyDescent="0.2">
      <c r="B125" s="14"/>
      <c r="C125" s="14"/>
      <c r="D125" s="14"/>
      <c r="E125" s="14"/>
      <c r="F125" s="14"/>
      <c r="G125" s="14"/>
      <c r="H125" s="14"/>
      <c r="I125" s="14"/>
      <c r="J125" s="14"/>
      <c r="K125" s="14"/>
      <c r="L125" s="14"/>
      <c r="M125" s="14"/>
      <c r="N125" s="14"/>
      <c r="O125" s="14"/>
    </row>
    <row r="126" spans="2:15" x14ac:dyDescent="0.2">
      <c r="B126" s="14"/>
      <c r="C126" s="14"/>
      <c r="D126" s="14"/>
      <c r="E126" s="14"/>
      <c r="F126" s="14"/>
      <c r="G126" s="14"/>
      <c r="H126" s="14"/>
      <c r="I126" s="14"/>
      <c r="J126" s="14"/>
      <c r="K126" s="14"/>
      <c r="L126" s="14"/>
      <c r="M126" s="14"/>
      <c r="N126" s="14"/>
      <c r="O126" s="14"/>
    </row>
    <row r="127" spans="2:15" x14ac:dyDescent="0.2">
      <c r="B127" s="14"/>
      <c r="C127" s="14"/>
      <c r="D127" s="14"/>
      <c r="E127" s="14"/>
      <c r="F127" s="14"/>
      <c r="G127" s="14"/>
      <c r="H127" s="14"/>
      <c r="I127" s="14"/>
      <c r="J127" s="14"/>
      <c r="K127" s="14"/>
      <c r="L127" s="14"/>
      <c r="M127" s="14"/>
      <c r="N127" s="14"/>
      <c r="O127" s="14"/>
    </row>
    <row r="128" spans="2:15" x14ac:dyDescent="0.2">
      <c r="B128" s="14"/>
      <c r="C128" s="14"/>
      <c r="D128" s="14"/>
      <c r="E128" s="14"/>
      <c r="F128" s="14"/>
      <c r="G128" s="14"/>
      <c r="H128" s="14"/>
      <c r="I128" s="14"/>
      <c r="J128" s="14"/>
      <c r="K128" s="14"/>
      <c r="L128" s="14"/>
      <c r="M128" s="14"/>
      <c r="N128" s="14"/>
      <c r="O128" s="14"/>
    </row>
    <row r="129" spans="2:15" x14ac:dyDescent="0.2">
      <c r="B129" s="14"/>
      <c r="C129" s="14"/>
      <c r="D129" s="14"/>
      <c r="E129" s="14"/>
      <c r="F129" s="14"/>
      <c r="G129" s="14"/>
      <c r="H129" s="14"/>
      <c r="I129" s="14"/>
      <c r="J129" s="14"/>
      <c r="K129" s="14"/>
      <c r="L129" s="14"/>
      <c r="M129" s="14"/>
      <c r="N129" s="14"/>
      <c r="O129" s="14"/>
    </row>
    <row r="130" spans="2:15" x14ac:dyDescent="0.2">
      <c r="B130" s="14"/>
      <c r="C130" s="14"/>
      <c r="D130" s="14"/>
      <c r="E130" s="14"/>
      <c r="F130" s="14"/>
      <c r="G130" s="14"/>
      <c r="H130" s="14"/>
      <c r="I130" s="14"/>
      <c r="J130" s="14"/>
      <c r="K130" s="14"/>
      <c r="L130" s="14"/>
      <c r="M130" s="14"/>
      <c r="N130" s="14"/>
      <c r="O130" s="14"/>
    </row>
    <row r="131" spans="2:15" x14ac:dyDescent="0.2">
      <c r="B131" s="14"/>
      <c r="C131" s="14"/>
      <c r="D131" s="14"/>
      <c r="E131" s="14"/>
      <c r="F131" s="14"/>
      <c r="G131" s="14"/>
      <c r="H131" s="14"/>
      <c r="I131" s="14"/>
      <c r="J131" s="14"/>
      <c r="K131" s="14"/>
      <c r="L131" s="14"/>
      <c r="M131" s="14"/>
      <c r="N131" s="14"/>
      <c r="O131" s="14"/>
    </row>
    <row r="132" spans="2:15" x14ac:dyDescent="0.2">
      <c r="B132" s="14"/>
      <c r="C132" s="14"/>
      <c r="D132" s="14"/>
      <c r="E132" s="14"/>
      <c r="F132" s="14"/>
      <c r="G132" s="14"/>
      <c r="H132" s="14"/>
      <c r="I132" s="14"/>
      <c r="J132" s="14"/>
      <c r="K132" s="14"/>
      <c r="L132" s="14"/>
      <c r="M132" s="14"/>
      <c r="N132" s="14"/>
      <c r="O132" s="14"/>
    </row>
    <row r="133" spans="2:15" x14ac:dyDescent="0.2">
      <c r="B133" s="14"/>
      <c r="C133" s="14"/>
      <c r="D133" s="14"/>
      <c r="E133" s="14"/>
      <c r="F133" s="14"/>
      <c r="G133" s="14"/>
      <c r="H133" s="14"/>
      <c r="I133" s="14"/>
      <c r="J133" s="14"/>
      <c r="K133" s="14"/>
      <c r="L133" s="14"/>
      <c r="M133" s="14"/>
      <c r="N133" s="14"/>
      <c r="O133" s="14"/>
    </row>
    <row r="134" spans="2:15" x14ac:dyDescent="0.2">
      <c r="B134" s="14"/>
      <c r="C134" s="14"/>
      <c r="D134" s="14"/>
      <c r="E134" s="14"/>
      <c r="F134" s="14"/>
      <c r="G134" s="14"/>
      <c r="H134" s="14"/>
      <c r="I134" s="14"/>
      <c r="J134" s="14"/>
      <c r="K134" s="14"/>
      <c r="L134" s="14"/>
      <c r="M134" s="14"/>
      <c r="N134" s="14"/>
      <c r="O134" s="14"/>
    </row>
    <row r="135" spans="2:15" x14ac:dyDescent="0.2">
      <c r="B135" s="14"/>
      <c r="C135" s="14"/>
      <c r="D135" s="14"/>
      <c r="E135" s="14"/>
      <c r="F135" s="14"/>
      <c r="G135" s="14"/>
      <c r="H135" s="14"/>
      <c r="I135" s="14"/>
      <c r="J135" s="14"/>
      <c r="K135" s="14"/>
      <c r="L135" s="14"/>
      <c r="M135" s="14"/>
      <c r="N135" s="14"/>
      <c r="O135" s="14"/>
    </row>
    <row r="136" spans="2:15" x14ac:dyDescent="0.2">
      <c r="B136" s="14"/>
      <c r="C136" s="14"/>
      <c r="D136" s="14"/>
      <c r="E136" s="14"/>
      <c r="F136" s="14"/>
      <c r="G136" s="14"/>
      <c r="H136" s="14"/>
      <c r="I136" s="14"/>
      <c r="J136" s="14"/>
      <c r="K136" s="14"/>
      <c r="L136" s="14"/>
      <c r="M136" s="14"/>
      <c r="N136" s="14"/>
      <c r="O136" s="14"/>
    </row>
    <row r="137" spans="2:15" x14ac:dyDescent="0.2">
      <c r="B137" s="14"/>
      <c r="C137" s="14"/>
      <c r="D137" s="14"/>
      <c r="E137" s="14"/>
      <c r="F137" s="14"/>
      <c r="G137" s="14"/>
      <c r="H137" s="14"/>
      <c r="I137" s="14"/>
      <c r="J137" s="14"/>
      <c r="K137" s="14"/>
      <c r="L137" s="14"/>
      <c r="M137" s="14"/>
      <c r="N137" s="14"/>
      <c r="O137" s="14"/>
    </row>
    <row r="138" spans="2:15" x14ac:dyDescent="0.2">
      <c r="B138" s="14"/>
      <c r="C138" s="14"/>
      <c r="D138" s="14"/>
      <c r="E138" s="14"/>
      <c r="F138" s="14"/>
      <c r="G138" s="14"/>
      <c r="H138" s="14"/>
      <c r="I138" s="14"/>
      <c r="J138" s="14"/>
      <c r="K138" s="14"/>
      <c r="L138" s="14"/>
      <c r="M138" s="14"/>
      <c r="N138" s="14"/>
      <c r="O138" s="14"/>
    </row>
    <row r="139" spans="2:15" x14ac:dyDescent="0.2">
      <c r="B139" s="14"/>
      <c r="C139" s="14"/>
      <c r="D139" s="14"/>
      <c r="E139" s="14"/>
      <c r="F139" s="14"/>
      <c r="G139" s="14"/>
      <c r="H139" s="14"/>
      <c r="I139" s="14"/>
      <c r="J139" s="14"/>
      <c r="K139" s="14"/>
      <c r="L139" s="14"/>
      <c r="M139" s="14"/>
      <c r="N139" s="14"/>
      <c r="O139" s="14"/>
    </row>
    <row r="140" spans="2:15" x14ac:dyDescent="0.2">
      <c r="B140" s="14"/>
      <c r="C140" s="14"/>
      <c r="D140" s="14"/>
      <c r="E140" s="14"/>
      <c r="F140" s="14"/>
      <c r="G140" s="14"/>
      <c r="H140" s="14"/>
      <c r="I140" s="14"/>
      <c r="J140" s="14"/>
      <c r="K140" s="14"/>
      <c r="L140" s="14"/>
      <c r="M140" s="14"/>
      <c r="N140" s="14"/>
      <c r="O140" s="14"/>
    </row>
    <row r="141" spans="2:15" x14ac:dyDescent="0.2">
      <c r="B141" s="14"/>
      <c r="C141" s="14"/>
      <c r="D141" s="14"/>
      <c r="E141" s="14"/>
      <c r="F141" s="14"/>
      <c r="G141" s="14"/>
      <c r="H141" s="14"/>
      <c r="I141" s="14"/>
      <c r="J141" s="14"/>
      <c r="K141" s="14"/>
      <c r="L141" s="14"/>
      <c r="M141" s="14"/>
      <c r="N141" s="14"/>
      <c r="O141" s="14"/>
    </row>
    <row r="142" spans="2:15" x14ac:dyDescent="0.2">
      <c r="B142" s="14"/>
      <c r="C142" s="14"/>
      <c r="D142" s="14"/>
      <c r="E142" s="14"/>
      <c r="F142" s="14"/>
      <c r="G142" s="14"/>
      <c r="H142" s="14"/>
      <c r="I142" s="14"/>
      <c r="J142" s="14"/>
      <c r="K142" s="14"/>
      <c r="L142" s="14"/>
      <c r="M142" s="14"/>
      <c r="N142" s="14"/>
      <c r="O142" s="14"/>
    </row>
    <row r="143" spans="2:15" x14ac:dyDescent="0.2">
      <c r="B143" s="14"/>
      <c r="C143" s="14"/>
      <c r="D143" s="14"/>
      <c r="E143" s="14"/>
      <c r="F143" s="14"/>
      <c r="G143" s="14"/>
      <c r="H143" s="14"/>
      <c r="I143" s="14"/>
      <c r="J143" s="14"/>
      <c r="K143" s="14"/>
      <c r="L143" s="14"/>
      <c r="M143" s="14"/>
      <c r="N143" s="14"/>
      <c r="O143" s="14"/>
    </row>
    <row r="144" spans="2:15" x14ac:dyDescent="0.2">
      <c r="B144" s="14"/>
      <c r="C144" s="14"/>
      <c r="D144" s="14"/>
      <c r="E144" s="14"/>
      <c r="F144" s="14"/>
      <c r="G144" s="14"/>
      <c r="H144" s="14"/>
      <c r="I144" s="14"/>
      <c r="J144" s="14"/>
      <c r="K144" s="14"/>
      <c r="L144" s="14"/>
      <c r="M144" s="14"/>
      <c r="N144" s="14"/>
      <c r="O144" s="14"/>
    </row>
    <row r="145" spans="2:15" x14ac:dyDescent="0.2">
      <c r="B145" s="14"/>
      <c r="C145" s="14"/>
      <c r="D145" s="14"/>
      <c r="E145" s="14"/>
      <c r="F145" s="14"/>
      <c r="G145" s="14"/>
      <c r="H145" s="14"/>
      <c r="I145" s="14"/>
      <c r="J145" s="14"/>
      <c r="K145" s="14"/>
      <c r="L145" s="14"/>
      <c r="M145" s="14"/>
      <c r="N145" s="14"/>
      <c r="O145" s="14"/>
    </row>
    <row r="146" spans="2:15" x14ac:dyDescent="0.2">
      <c r="B146" s="14"/>
      <c r="C146" s="14"/>
      <c r="D146" s="14"/>
      <c r="E146" s="14"/>
      <c r="F146" s="14"/>
      <c r="G146" s="14"/>
      <c r="H146" s="14"/>
      <c r="I146" s="14"/>
      <c r="J146" s="14"/>
      <c r="K146" s="14"/>
      <c r="L146" s="14"/>
      <c r="M146" s="14"/>
      <c r="N146" s="14"/>
      <c r="O146" s="14"/>
    </row>
    <row r="147" spans="2:15" x14ac:dyDescent="0.2">
      <c r="B147" s="14"/>
      <c r="C147" s="14"/>
      <c r="D147" s="14"/>
      <c r="E147" s="14"/>
      <c r="F147" s="14"/>
      <c r="G147" s="14"/>
      <c r="H147" s="14"/>
      <c r="I147" s="14"/>
      <c r="J147" s="14"/>
      <c r="K147" s="14"/>
      <c r="L147" s="14"/>
      <c r="M147" s="14"/>
      <c r="N147" s="14"/>
      <c r="O147" s="14"/>
    </row>
    <row r="148" spans="2:15" x14ac:dyDescent="0.2">
      <c r="B148" s="14"/>
      <c r="C148" s="14"/>
      <c r="D148" s="14"/>
      <c r="E148" s="14"/>
      <c r="F148" s="14"/>
      <c r="G148" s="14"/>
      <c r="H148" s="14"/>
      <c r="I148" s="14"/>
      <c r="J148" s="14"/>
      <c r="K148" s="14"/>
      <c r="L148" s="14"/>
      <c r="M148" s="14"/>
      <c r="N148" s="14"/>
      <c r="O148" s="14"/>
    </row>
    <row r="149" spans="2:15" x14ac:dyDescent="0.2">
      <c r="B149" s="14"/>
      <c r="C149" s="14"/>
      <c r="D149" s="14"/>
      <c r="E149" s="14"/>
      <c r="F149" s="14"/>
      <c r="G149" s="14"/>
      <c r="H149" s="14"/>
      <c r="I149" s="14"/>
      <c r="J149" s="14"/>
      <c r="K149" s="14"/>
      <c r="L149" s="14"/>
      <c r="M149" s="14"/>
      <c r="N149" s="14"/>
      <c r="O149" s="14"/>
    </row>
    <row r="150" spans="2:15" x14ac:dyDescent="0.2">
      <c r="B150" s="14"/>
      <c r="C150" s="14"/>
      <c r="D150" s="14"/>
      <c r="E150" s="14"/>
      <c r="F150" s="14"/>
      <c r="G150" s="14"/>
      <c r="H150" s="14"/>
      <c r="I150" s="14"/>
      <c r="J150" s="14"/>
      <c r="K150" s="14"/>
      <c r="L150" s="14"/>
      <c r="M150" s="14"/>
      <c r="N150" s="14"/>
      <c r="O150" s="14"/>
    </row>
    <row r="151" spans="2:15" x14ac:dyDescent="0.2">
      <c r="B151" s="14"/>
      <c r="C151" s="14"/>
      <c r="D151" s="14"/>
      <c r="E151" s="14"/>
      <c r="F151" s="14"/>
      <c r="G151" s="14"/>
      <c r="H151" s="14"/>
      <c r="I151" s="14"/>
      <c r="J151" s="14"/>
      <c r="K151" s="14"/>
      <c r="L151" s="14"/>
      <c r="M151" s="14"/>
      <c r="N151" s="14"/>
      <c r="O151" s="14"/>
    </row>
    <row r="152" spans="2:15" x14ac:dyDescent="0.2">
      <c r="B152" s="14"/>
      <c r="C152" s="14"/>
      <c r="D152" s="14"/>
      <c r="E152" s="14"/>
      <c r="F152" s="14"/>
      <c r="G152" s="14"/>
      <c r="H152" s="14"/>
      <c r="I152" s="14"/>
      <c r="J152" s="14"/>
      <c r="K152" s="14"/>
      <c r="L152" s="14"/>
      <c r="M152" s="14"/>
      <c r="N152" s="14"/>
      <c r="O152" s="14"/>
    </row>
    <row r="153" spans="2:15" x14ac:dyDescent="0.2">
      <c r="B153" s="14"/>
      <c r="C153" s="14"/>
      <c r="D153" s="14"/>
      <c r="E153" s="14"/>
      <c r="F153" s="14"/>
      <c r="G153" s="14"/>
      <c r="H153" s="14"/>
      <c r="I153" s="14"/>
      <c r="J153" s="14"/>
      <c r="K153" s="14"/>
      <c r="L153" s="14"/>
      <c r="M153" s="14"/>
      <c r="N153" s="14"/>
      <c r="O153" s="14"/>
    </row>
    <row r="154" spans="2:15" x14ac:dyDescent="0.2">
      <c r="B154" s="14"/>
      <c r="C154" s="14"/>
      <c r="D154" s="14"/>
      <c r="E154" s="14"/>
      <c r="F154" s="14"/>
      <c r="G154" s="14"/>
      <c r="H154" s="14"/>
      <c r="I154" s="14"/>
      <c r="J154" s="14"/>
      <c r="K154" s="14"/>
      <c r="L154" s="14"/>
      <c r="M154" s="14"/>
      <c r="N154" s="14"/>
      <c r="O154" s="14"/>
    </row>
    <row r="155" spans="2:15" x14ac:dyDescent="0.2">
      <c r="B155" s="14"/>
      <c r="C155" s="14"/>
      <c r="D155" s="14"/>
      <c r="E155" s="14"/>
      <c r="F155" s="14"/>
      <c r="G155" s="14"/>
      <c r="H155" s="14"/>
      <c r="I155" s="14"/>
      <c r="J155" s="14"/>
      <c r="K155" s="14"/>
      <c r="L155" s="14"/>
      <c r="M155" s="14"/>
      <c r="N155" s="14"/>
      <c r="O155" s="14"/>
    </row>
    <row r="156" spans="2:15" x14ac:dyDescent="0.2">
      <c r="B156" s="14"/>
      <c r="C156" s="14"/>
      <c r="D156" s="14"/>
      <c r="E156" s="14"/>
      <c r="F156" s="14"/>
      <c r="G156" s="14"/>
      <c r="H156" s="14"/>
      <c r="I156" s="14"/>
      <c r="J156" s="14"/>
      <c r="K156" s="14"/>
      <c r="L156" s="14"/>
      <c r="M156" s="14"/>
      <c r="N156" s="14"/>
      <c r="O156" s="14"/>
    </row>
    <row r="157" spans="2:15" x14ac:dyDescent="0.2">
      <c r="B157" s="14"/>
      <c r="C157" s="14"/>
      <c r="D157" s="14"/>
      <c r="E157" s="14"/>
      <c r="F157" s="14"/>
      <c r="G157" s="14"/>
      <c r="H157" s="14"/>
      <c r="I157" s="14"/>
      <c r="J157" s="14"/>
      <c r="K157" s="14"/>
      <c r="L157" s="14"/>
      <c r="M157" s="14"/>
      <c r="N157" s="14"/>
      <c r="O157" s="14"/>
    </row>
    <row r="158" spans="2:15" x14ac:dyDescent="0.2">
      <c r="B158" s="14"/>
      <c r="C158" s="14"/>
      <c r="D158" s="14"/>
      <c r="E158" s="14"/>
      <c r="F158" s="14"/>
      <c r="G158" s="14"/>
      <c r="H158" s="14"/>
      <c r="I158" s="14"/>
      <c r="J158" s="14"/>
      <c r="K158" s="14"/>
      <c r="L158" s="14"/>
      <c r="M158" s="14"/>
      <c r="N158" s="14"/>
      <c r="O158" s="14"/>
    </row>
    <row r="159" spans="2:15" x14ac:dyDescent="0.2">
      <c r="B159" s="14"/>
      <c r="C159" s="14"/>
      <c r="D159" s="14"/>
      <c r="E159" s="14"/>
      <c r="F159" s="14"/>
      <c r="G159" s="14"/>
      <c r="H159" s="14"/>
      <c r="I159" s="14"/>
      <c r="J159" s="14"/>
      <c r="K159" s="14"/>
      <c r="L159" s="14"/>
      <c r="M159" s="14"/>
      <c r="N159" s="14"/>
      <c r="O159" s="14"/>
    </row>
    <row r="160" spans="2:15" x14ac:dyDescent="0.2">
      <c r="B160" s="14"/>
      <c r="C160" s="14"/>
      <c r="D160" s="14"/>
      <c r="E160" s="14"/>
      <c r="F160" s="14"/>
      <c r="G160" s="14"/>
      <c r="H160" s="14"/>
      <c r="I160" s="14"/>
      <c r="J160" s="14"/>
      <c r="K160" s="14"/>
      <c r="L160" s="14"/>
      <c r="M160" s="14"/>
      <c r="N160" s="14"/>
      <c r="O160" s="14"/>
    </row>
    <row r="161" spans="2:15" x14ac:dyDescent="0.2">
      <c r="B161" s="14"/>
      <c r="C161" s="14"/>
      <c r="D161" s="14"/>
      <c r="E161" s="14"/>
      <c r="F161" s="14"/>
      <c r="G161" s="14"/>
      <c r="H161" s="14"/>
      <c r="I161" s="14"/>
      <c r="J161" s="14"/>
      <c r="K161" s="14"/>
      <c r="L161" s="14"/>
      <c r="M161" s="14"/>
      <c r="N161" s="14"/>
      <c r="O161" s="14"/>
    </row>
    <row r="162" spans="2:15" x14ac:dyDescent="0.2">
      <c r="B162" s="14"/>
      <c r="C162" s="14"/>
      <c r="D162" s="14"/>
      <c r="E162" s="14"/>
      <c r="F162" s="14"/>
      <c r="G162" s="14"/>
      <c r="H162" s="14"/>
      <c r="I162" s="14"/>
      <c r="J162" s="14"/>
      <c r="K162" s="14"/>
      <c r="L162" s="14"/>
      <c r="M162" s="14"/>
      <c r="N162" s="14"/>
      <c r="O162" s="14"/>
    </row>
    <row r="163" spans="2:15" x14ac:dyDescent="0.2">
      <c r="B163" s="14"/>
      <c r="C163" s="14"/>
      <c r="D163" s="14"/>
      <c r="E163" s="14"/>
      <c r="F163" s="14"/>
      <c r="G163" s="14"/>
      <c r="H163" s="14"/>
      <c r="I163" s="14"/>
      <c r="J163" s="14"/>
      <c r="K163" s="14"/>
      <c r="L163" s="14"/>
      <c r="M163" s="14"/>
      <c r="N163" s="14"/>
      <c r="O163" s="14"/>
    </row>
    <row r="164" spans="2:15" x14ac:dyDescent="0.2">
      <c r="B164" s="14"/>
      <c r="C164" s="14"/>
      <c r="D164" s="14"/>
      <c r="E164" s="14"/>
      <c r="F164" s="14"/>
      <c r="G164" s="14"/>
      <c r="H164" s="14"/>
      <c r="I164" s="14"/>
      <c r="J164" s="14"/>
      <c r="K164" s="14"/>
      <c r="L164" s="14"/>
      <c r="M164" s="14"/>
      <c r="N164" s="14"/>
      <c r="O164" s="14"/>
    </row>
    <row r="165" spans="2:15" x14ac:dyDescent="0.2">
      <c r="B165" s="14"/>
      <c r="C165" s="14"/>
      <c r="D165" s="14"/>
      <c r="E165" s="14"/>
      <c r="F165" s="14"/>
      <c r="G165" s="14"/>
      <c r="H165" s="14"/>
      <c r="I165" s="14"/>
      <c r="J165" s="14"/>
      <c r="K165" s="14"/>
      <c r="L165" s="14"/>
      <c r="M165" s="14"/>
      <c r="N165" s="14"/>
      <c r="O165" s="14"/>
    </row>
    <row r="166" spans="2:15" x14ac:dyDescent="0.2">
      <c r="B166" s="14"/>
      <c r="C166" s="14"/>
      <c r="D166" s="14"/>
      <c r="E166" s="14"/>
      <c r="F166" s="14"/>
      <c r="G166" s="14"/>
      <c r="H166" s="14"/>
      <c r="I166" s="14"/>
      <c r="J166" s="14"/>
      <c r="K166" s="14"/>
      <c r="L166" s="14"/>
      <c r="M166" s="14"/>
      <c r="N166" s="14"/>
      <c r="O166" s="14"/>
    </row>
    <row r="167" spans="2:15" x14ac:dyDescent="0.2">
      <c r="B167" s="14"/>
      <c r="C167" s="14"/>
      <c r="D167" s="14"/>
      <c r="E167" s="14"/>
      <c r="F167" s="14"/>
      <c r="G167" s="14"/>
      <c r="H167" s="14"/>
      <c r="I167" s="14"/>
      <c r="J167" s="14"/>
      <c r="K167" s="14"/>
      <c r="L167" s="14"/>
      <c r="M167" s="14"/>
      <c r="N167" s="14"/>
      <c r="O167" s="14"/>
    </row>
    <row r="168" spans="2:15" x14ac:dyDescent="0.2">
      <c r="B168" s="14"/>
      <c r="C168" s="14"/>
      <c r="D168" s="14"/>
      <c r="E168" s="14"/>
      <c r="F168" s="14"/>
      <c r="G168" s="14"/>
      <c r="H168" s="14"/>
      <c r="I168" s="14"/>
      <c r="J168" s="14"/>
      <c r="K168" s="14"/>
      <c r="L168" s="14"/>
      <c r="M168" s="14"/>
      <c r="N168" s="14"/>
      <c r="O168" s="14"/>
    </row>
    <row r="169" spans="2:15" x14ac:dyDescent="0.2">
      <c r="B169" s="14"/>
      <c r="C169" s="14"/>
      <c r="D169" s="14"/>
      <c r="E169" s="14"/>
      <c r="F169" s="14"/>
      <c r="G169" s="14"/>
      <c r="H169" s="14"/>
      <c r="I169" s="14"/>
      <c r="J169" s="14"/>
      <c r="K169" s="14"/>
      <c r="L169" s="14"/>
      <c r="M169" s="14"/>
      <c r="N169" s="14"/>
      <c r="O169" s="14"/>
    </row>
    <row r="170" spans="2:15" x14ac:dyDescent="0.2">
      <c r="B170" s="14"/>
      <c r="C170" s="14"/>
      <c r="D170" s="14"/>
      <c r="E170" s="14"/>
      <c r="F170" s="14"/>
      <c r="G170" s="14"/>
      <c r="H170" s="14"/>
      <c r="I170" s="14"/>
      <c r="J170" s="14"/>
      <c r="K170" s="14"/>
      <c r="L170" s="14"/>
      <c r="M170" s="14"/>
      <c r="N170" s="14"/>
      <c r="O170" s="14"/>
    </row>
    <row r="171" spans="2:15" x14ac:dyDescent="0.2">
      <c r="B171" s="14"/>
      <c r="C171" s="14"/>
      <c r="D171" s="14"/>
      <c r="E171" s="14"/>
      <c r="F171" s="14"/>
      <c r="G171" s="14"/>
      <c r="H171" s="14"/>
      <c r="I171" s="14"/>
      <c r="J171" s="14"/>
      <c r="K171" s="14"/>
      <c r="L171" s="14"/>
      <c r="M171" s="14"/>
      <c r="N171" s="14"/>
      <c r="O171" s="14"/>
    </row>
    <row r="172" spans="2:15" x14ac:dyDescent="0.2">
      <c r="B172" s="14"/>
      <c r="C172" s="14"/>
      <c r="D172" s="14"/>
      <c r="E172" s="14"/>
      <c r="F172" s="14"/>
      <c r="G172" s="14"/>
      <c r="H172" s="14"/>
      <c r="I172" s="14"/>
      <c r="J172" s="14"/>
      <c r="K172" s="14"/>
      <c r="L172" s="14"/>
      <c r="M172" s="14"/>
      <c r="N172" s="14"/>
      <c r="O172" s="14"/>
    </row>
    <row r="173" spans="2:15" x14ac:dyDescent="0.2">
      <c r="B173" s="14"/>
      <c r="C173" s="14"/>
      <c r="D173" s="14"/>
      <c r="E173" s="14"/>
      <c r="F173" s="14"/>
      <c r="G173" s="14"/>
      <c r="H173" s="14"/>
      <c r="I173" s="14"/>
      <c r="J173" s="14"/>
      <c r="K173" s="14"/>
      <c r="L173" s="14"/>
      <c r="M173" s="14"/>
      <c r="N173" s="14"/>
      <c r="O173" s="14"/>
    </row>
    <row r="174" spans="2:15" x14ac:dyDescent="0.2">
      <c r="B174" s="14"/>
      <c r="C174" s="14"/>
      <c r="D174" s="14"/>
      <c r="E174" s="14"/>
      <c r="F174" s="14"/>
      <c r="G174" s="14"/>
      <c r="H174" s="14"/>
      <c r="I174" s="14"/>
      <c r="J174" s="14"/>
      <c r="K174" s="14"/>
      <c r="L174" s="14"/>
      <c r="M174" s="14"/>
      <c r="N174" s="14"/>
      <c r="O174" s="14"/>
    </row>
    <row r="175" spans="2:15" x14ac:dyDescent="0.2">
      <c r="B175" s="14"/>
      <c r="C175" s="14"/>
      <c r="D175" s="14"/>
      <c r="E175" s="14"/>
      <c r="F175" s="14"/>
      <c r="G175" s="14"/>
      <c r="H175" s="14"/>
      <c r="I175" s="14"/>
      <c r="J175" s="14"/>
      <c r="K175" s="14"/>
      <c r="L175" s="14"/>
      <c r="M175" s="14"/>
      <c r="N175" s="14"/>
      <c r="O175" s="14"/>
    </row>
    <row r="176" spans="2:15" x14ac:dyDescent="0.2">
      <c r="B176" s="14"/>
      <c r="C176" s="14"/>
      <c r="D176" s="14"/>
      <c r="E176" s="14"/>
      <c r="F176" s="14"/>
      <c r="G176" s="14"/>
      <c r="H176" s="14"/>
      <c r="I176" s="14"/>
      <c r="J176" s="14"/>
      <c r="K176" s="14"/>
      <c r="L176" s="14"/>
      <c r="M176" s="14"/>
      <c r="N176" s="14"/>
      <c r="O176" s="14"/>
    </row>
    <row r="177" spans="2:15" x14ac:dyDescent="0.2">
      <c r="B177" s="14"/>
      <c r="C177" s="14"/>
      <c r="D177" s="14"/>
      <c r="E177" s="14"/>
      <c r="F177" s="14"/>
      <c r="G177" s="14"/>
      <c r="H177" s="14"/>
      <c r="I177" s="14"/>
      <c r="J177" s="14"/>
      <c r="K177" s="14"/>
      <c r="L177" s="14"/>
      <c r="M177" s="14"/>
      <c r="N177" s="14"/>
      <c r="O177" s="14"/>
    </row>
    <row r="178" spans="2:15" x14ac:dyDescent="0.2">
      <c r="B178" s="14"/>
      <c r="C178" s="14"/>
      <c r="D178" s="14"/>
      <c r="E178" s="14"/>
      <c r="F178" s="14"/>
      <c r="G178" s="14"/>
      <c r="H178" s="14"/>
      <c r="I178" s="14"/>
      <c r="J178" s="14"/>
      <c r="K178" s="14"/>
      <c r="L178" s="14"/>
      <c r="M178" s="14"/>
      <c r="N178" s="14"/>
      <c r="O178" s="14"/>
    </row>
    <row r="179" spans="2:15" x14ac:dyDescent="0.2">
      <c r="B179" s="14"/>
      <c r="C179" s="14"/>
      <c r="D179" s="14"/>
      <c r="E179" s="14"/>
      <c r="F179" s="14"/>
      <c r="G179" s="14"/>
      <c r="H179" s="14"/>
      <c r="I179" s="14"/>
      <c r="J179" s="14"/>
      <c r="K179" s="14"/>
      <c r="L179" s="14"/>
      <c r="M179" s="14"/>
      <c r="N179" s="14"/>
      <c r="O179" s="14"/>
    </row>
    <row r="180" spans="2:15" x14ac:dyDescent="0.2">
      <c r="B180" s="14"/>
      <c r="C180" s="14"/>
      <c r="D180" s="14"/>
      <c r="E180" s="14"/>
      <c r="F180" s="14"/>
      <c r="G180" s="14"/>
      <c r="H180" s="14"/>
      <c r="I180" s="14"/>
      <c r="J180" s="14"/>
      <c r="K180" s="14"/>
      <c r="L180" s="14"/>
      <c r="M180" s="14"/>
      <c r="N180" s="14"/>
      <c r="O180" s="14"/>
    </row>
    <row r="181" spans="2:15" x14ac:dyDescent="0.2">
      <c r="B181" s="14"/>
      <c r="C181" s="14"/>
      <c r="D181" s="14"/>
      <c r="E181" s="14"/>
      <c r="F181" s="14"/>
      <c r="G181" s="14"/>
      <c r="H181" s="14"/>
      <c r="I181" s="14"/>
      <c r="J181" s="14"/>
      <c r="K181" s="14"/>
      <c r="L181" s="14"/>
      <c r="M181" s="14"/>
      <c r="N181" s="14"/>
      <c r="O181" s="14"/>
    </row>
    <row r="182" spans="2:15" x14ac:dyDescent="0.2">
      <c r="B182" s="14"/>
      <c r="C182" s="14"/>
      <c r="D182" s="14"/>
      <c r="E182" s="14"/>
      <c r="F182" s="14"/>
      <c r="G182" s="14"/>
      <c r="H182" s="14"/>
      <c r="I182" s="14"/>
      <c r="J182" s="14"/>
      <c r="K182" s="14"/>
      <c r="L182" s="14"/>
      <c r="M182" s="14"/>
      <c r="N182" s="14"/>
      <c r="O182" s="14"/>
    </row>
    <row r="183" spans="2:15" x14ac:dyDescent="0.2">
      <c r="B183" s="14"/>
      <c r="C183" s="14"/>
      <c r="D183" s="14"/>
      <c r="E183" s="14"/>
      <c r="F183" s="14"/>
      <c r="G183" s="14"/>
      <c r="H183" s="14"/>
      <c r="I183" s="14"/>
      <c r="J183" s="14"/>
      <c r="K183" s="14"/>
      <c r="L183" s="14"/>
      <c r="M183" s="14"/>
      <c r="N183" s="14"/>
      <c r="O183" s="14"/>
    </row>
    <row r="184" spans="2:15" x14ac:dyDescent="0.2">
      <c r="B184" s="14"/>
      <c r="C184" s="14"/>
      <c r="D184" s="14"/>
      <c r="E184" s="14"/>
      <c r="F184" s="14"/>
      <c r="G184" s="14"/>
      <c r="H184" s="14"/>
      <c r="I184" s="14"/>
      <c r="J184" s="14"/>
      <c r="K184" s="14"/>
      <c r="L184" s="14"/>
      <c r="M184" s="14"/>
      <c r="N184" s="14"/>
      <c r="O184" s="14"/>
    </row>
    <row r="185" spans="2:15" x14ac:dyDescent="0.2">
      <c r="B185" s="14"/>
      <c r="C185" s="14"/>
      <c r="D185" s="14"/>
      <c r="E185" s="14"/>
      <c r="F185" s="14"/>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row r="190" spans="2:15" x14ac:dyDescent="0.2">
      <c r="B190" s="14"/>
      <c r="C190" s="14"/>
      <c r="D190" s="14"/>
      <c r="E190" s="14"/>
      <c r="F190" s="14"/>
      <c r="G190" s="14"/>
      <c r="H190" s="14"/>
      <c r="I190" s="14"/>
      <c r="J190" s="14"/>
      <c r="K190" s="14"/>
      <c r="L190" s="14"/>
      <c r="M190" s="14"/>
      <c r="N190" s="14"/>
      <c r="O190" s="14"/>
    </row>
    <row r="191" spans="2:15" x14ac:dyDescent="0.2">
      <c r="B191" s="14"/>
      <c r="C191" s="14"/>
      <c r="D191" s="14"/>
      <c r="E191" s="14"/>
      <c r="F191" s="14"/>
      <c r="G191" s="14"/>
      <c r="H191" s="14"/>
      <c r="I191" s="14"/>
      <c r="J191" s="14"/>
      <c r="K191" s="14"/>
      <c r="L191" s="14"/>
      <c r="M191" s="14"/>
      <c r="N191" s="14"/>
      <c r="O191" s="14"/>
    </row>
    <row r="192" spans="2:15" x14ac:dyDescent="0.2">
      <c r="B192" s="14"/>
      <c r="C192" s="14"/>
      <c r="D192" s="14"/>
      <c r="E192" s="14"/>
      <c r="F192" s="14"/>
      <c r="G192" s="14"/>
      <c r="H192" s="14"/>
      <c r="I192" s="14"/>
      <c r="J192" s="14"/>
      <c r="K192" s="14"/>
      <c r="L192" s="14"/>
      <c r="M192" s="14"/>
      <c r="N192" s="14"/>
      <c r="O192" s="14"/>
    </row>
    <row r="193" spans="2:15" x14ac:dyDescent="0.2">
      <c r="B193" s="14"/>
      <c r="C193" s="14"/>
      <c r="D193" s="14"/>
      <c r="E193" s="14"/>
      <c r="F193" s="14"/>
      <c r="G193" s="14"/>
      <c r="H193" s="14"/>
      <c r="I193" s="14"/>
      <c r="J193" s="14"/>
      <c r="K193" s="14"/>
      <c r="L193" s="14"/>
      <c r="M193" s="14"/>
      <c r="N193" s="14"/>
      <c r="O193" s="14"/>
    </row>
    <row r="194" spans="2:15" x14ac:dyDescent="0.2">
      <c r="B194" s="14"/>
      <c r="C194" s="14"/>
      <c r="D194" s="14"/>
      <c r="E194" s="14"/>
      <c r="F194" s="14"/>
      <c r="G194" s="14"/>
      <c r="H194" s="14"/>
      <c r="I194" s="14"/>
      <c r="J194" s="14"/>
      <c r="K194" s="14"/>
      <c r="L194" s="14"/>
      <c r="M194" s="14"/>
      <c r="N194" s="14"/>
      <c r="O194" s="14"/>
    </row>
    <row r="195" spans="2:15" x14ac:dyDescent="0.2">
      <c r="B195" s="14"/>
      <c r="C195" s="14"/>
      <c r="D195" s="14"/>
      <c r="E195" s="14"/>
      <c r="F195" s="14"/>
      <c r="G195" s="14"/>
      <c r="H195" s="14"/>
      <c r="I195" s="14"/>
      <c r="J195" s="14"/>
      <c r="K195" s="14"/>
      <c r="L195" s="14"/>
      <c r="M195" s="14"/>
      <c r="N195" s="14"/>
      <c r="O195" s="14"/>
    </row>
    <row r="196" spans="2:15" x14ac:dyDescent="0.2">
      <c r="B196" s="14"/>
      <c r="C196" s="14"/>
      <c r="D196" s="14"/>
      <c r="E196" s="14"/>
      <c r="F196" s="14"/>
      <c r="G196" s="14"/>
      <c r="H196" s="14"/>
      <c r="I196" s="14"/>
      <c r="J196" s="14"/>
      <c r="K196" s="14"/>
      <c r="L196" s="14"/>
      <c r="M196" s="14"/>
      <c r="N196" s="14"/>
      <c r="O196" s="14"/>
    </row>
    <row r="197" spans="2:15" x14ac:dyDescent="0.2">
      <c r="B197" s="14"/>
      <c r="C197" s="14"/>
      <c r="D197" s="14"/>
      <c r="E197" s="14"/>
      <c r="F197" s="14"/>
      <c r="G197" s="14"/>
      <c r="H197" s="14"/>
      <c r="I197" s="14"/>
      <c r="J197" s="14"/>
      <c r="K197" s="14"/>
      <c r="L197" s="14"/>
      <c r="M197" s="14"/>
      <c r="N197" s="14"/>
      <c r="O197" s="14"/>
    </row>
    <row r="198" spans="2:15" x14ac:dyDescent="0.2">
      <c r="B198" s="14"/>
      <c r="C198" s="14"/>
      <c r="D198" s="14"/>
      <c r="E198" s="14"/>
      <c r="F198" s="14"/>
      <c r="G198" s="14"/>
      <c r="H198" s="14"/>
      <c r="I198" s="14"/>
      <c r="J198" s="14"/>
      <c r="K198" s="14"/>
      <c r="L198" s="14"/>
      <c r="M198" s="14"/>
      <c r="N198" s="14"/>
      <c r="O198" s="14"/>
    </row>
    <row r="199" spans="2:15" x14ac:dyDescent="0.2">
      <c r="B199" s="14"/>
      <c r="C199" s="14"/>
      <c r="D199" s="14"/>
      <c r="E199" s="14"/>
      <c r="F199" s="14"/>
      <c r="G199" s="14"/>
      <c r="H199" s="14"/>
      <c r="I199" s="14"/>
      <c r="J199" s="14"/>
      <c r="K199" s="14"/>
      <c r="L199" s="14"/>
      <c r="M199" s="14"/>
      <c r="N199" s="14"/>
      <c r="O199" s="14"/>
    </row>
    <row r="200" spans="2:15" x14ac:dyDescent="0.2">
      <c r="B200" s="14"/>
      <c r="C200" s="14"/>
      <c r="D200" s="14"/>
      <c r="E200" s="14"/>
      <c r="F200" s="14"/>
      <c r="G200" s="14"/>
      <c r="H200" s="14"/>
      <c r="I200" s="14"/>
      <c r="J200" s="14"/>
      <c r="K200" s="14"/>
      <c r="L200" s="14"/>
      <c r="M200" s="14"/>
      <c r="N200" s="14"/>
      <c r="O200" s="14"/>
    </row>
    <row r="201" spans="2:15" x14ac:dyDescent="0.2">
      <c r="B201" s="14"/>
      <c r="C201" s="14"/>
      <c r="D201" s="14"/>
      <c r="E201" s="14"/>
      <c r="F201" s="14"/>
      <c r="G201" s="14"/>
      <c r="H201" s="14"/>
      <c r="I201" s="14"/>
      <c r="J201" s="14"/>
      <c r="K201" s="14"/>
      <c r="L201" s="14"/>
      <c r="M201" s="14"/>
      <c r="N201" s="14"/>
      <c r="O201" s="14"/>
    </row>
    <row r="202" spans="2:15" x14ac:dyDescent="0.2">
      <c r="B202" s="14"/>
      <c r="C202" s="14"/>
      <c r="D202" s="14"/>
      <c r="E202" s="14"/>
      <c r="F202" s="14"/>
      <c r="G202" s="14"/>
      <c r="H202" s="14"/>
      <c r="I202" s="14"/>
      <c r="J202" s="14"/>
      <c r="K202" s="14"/>
      <c r="L202" s="14"/>
      <c r="M202" s="14"/>
      <c r="N202" s="14"/>
      <c r="O202" s="14"/>
    </row>
    <row r="203" spans="2:15" x14ac:dyDescent="0.2">
      <c r="B203" s="14"/>
      <c r="C203" s="14"/>
      <c r="D203" s="14"/>
      <c r="E203" s="14"/>
      <c r="F203" s="14"/>
      <c r="G203" s="14"/>
      <c r="H203" s="14"/>
      <c r="I203" s="14"/>
      <c r="J203" s="14"/>
      <c r="K203" s="14"/>
      <c r="L203" s="14"/>
      <c r="M203" s="14"/>
      <c r="N203" s="14"/>
      <c r="O203" s="14"/>
    </row>
    <row r="204" spans="2:15" x14ac:dyDescent="0.2">
      <c r="B204" s="14"/>
      <c r="C204" s="14"/>
      <c r="D204" s="14"/>
      <c r="E204" s="14"/>
      <c r="F204" s="14"/>
      <c r="G204" s="14"/>
      <c r="H204" s="14"/>
      <c r="I204" s="14"/>
      <c r="J204" s="14"/>
      <c r="K204" s="14"/>
      <c r="L204" s="14"/>
      <c r="M204" s="14"/>
      <c r="N204" s="14"/>
      <c r="O204" s="14"/>
    </row>
    <row r="205" spans="2:15" x14ac:dyDescent="0.2">
      <c r="B205" s="14"/>
      <c r="C205" s="14"/>
      <c r="D205" s="14"/>
      <c r="E205" s="14"/>
      <c r="F205" s="14"/>
      <c r="G205" s="14"/>
      <c r="H205" s="14"/>
      <c r="I205" s="14"/>
      <c r="J205" s="14"/>
      <c r="K205" s="14"/>
      <c r="L205" s="14"/>
      <c r="M205" s="14"/>
      <c r="N205" s="14"/>
      <c r="O205" s="14"/>
    </row>
    <row r="206" spans="2:15" x14ac:dyDescent="0.2">
      <c r="B206" s="14"/>
      <c r="C206" s="14"/>
      <c r="D206" s="14"/>
      <c r="E206" s="14"/>
      <c r="F206" s="14"/>
      <c r="G206" s="14"/>
      <c r="H206" s="14"/>
      <c r="I206" s="14"/>
      <c r="J206" s="14"/>
      <c r="K206" s="14"/>
      <c r="L206" s="14"/>
      <c r="M206" s="14"/>
      <c r="N206" s="14"/>
      <c r="O206" s="14"/>
    </row>
    <row r="207" spans="2:15" x14ac:dyDescent="0.2">
      <c r="B207" s="14"/>
      <c r="C207" s="14"/>
      <c r="D207" s="14"/>
      <c r="E207" s="14"/>
      <c r="F207" s="14"/>
      <c r="G207" s="14"/>
      <c r="H207" s="14"/>
      <c r="I207" s="14"/>
      <c r="J207" s="14"/>
      <c r="K207" s="14"/>
      <c r="L207" s="14"/>
      <c r="M207" s="14"/>
      <c r="N207" s="14"/>
      <c r="O207" s="14"/>
    </row>
    <row r="208" spans="2:15" x14ac:dyDescent="0.2">
      <c r="B208" s="14"/>
      <c r="C208" s="14"/>
      <c r="D208" s="14"/>
      <c r="E208" s="14"/>
      <c r="F208" s="14"/>
      <c r="G208" s="14"/>
      <c r="H208" s="14"/>
      <c r="I208" s="14"/>
      <c r="J208" s="14"/>
      <c r="K208" s="14"/>
      <c r="L208" s="14"/>
      <c r="M208" s="14"/>
      <c r="N208" s="14"/>
      <c r="O208" s="14"/>
    </row>
    <row r="209" spans="2:15" x14ac:dyDescent="0.2">
      <c r="B209" s="14"/>
      <c r="C209" s="14"/>
      <c r="D209" s="14"/>
      <c r="E209" s="14"/>
      <c r="F209" s="14"/>
      <c r="G209" s="14"/>
      <c r="H209" s="14"/>
      <c r="I209" s="14"/>
      <c r="J209" s="14"/>
      <c r="K209" s="14"/>
      <c r="L209" s="14"/>
      <c r="M209" s="14"/>
      <c r="N209" s="14"/>
      <c r="O209" s="14"/>
    </row>
    <row r="210" spans="2:15" x14ac:dyDescent="0.2">
      <c r="B210" s="14"/>
      <c r="C210" s="14"/>
      <c r="D210" s="14"/>
      <c r="E210" s="14"/>
      <c r="F210" s="14"/>
      <c r="G210" s="14"/>
      <c r="H210" s="14"/>
      <c r="I210" s="14"/>
      <c r="J210" s="14"/>
      <c r="K210" s="14"/>
      <c r="L210" s="14"/>
      <c r="M210" s="14"/>
      <c r="N210" s="14"/>
      <c r="O210" s="14"/>
    </row>
    <row r="211" spans="2:15" x14ac:dyDescent="0.2">
      <c r="B211" s="14"/>
      <c r="C211" s="14"/>
      <c r="D211" s="14"/>
      <c r="E211" s="14"/>
      <c r="F211" s="14"/>
      <c r="G211" s="14"/>
      <c r="H211" s="14"/>
      <c r="I211" s="14"/>
      <c r="J211" s="14"/>
      <c r="K211" s="14"/>
      <c r="L211" s="14"/>
      <c r="M211" s="14"/>
      <c r="N211" s="14"/>
      <c r="O211" s="14"/>
    </row>
    <row r="212" spans="2:15" x14ac:dyDescent="0.2">
      <c r="B212" s="14"/>
      <c r="C212" s="14"/>
      <c r="D212" s="14"/>
      <c r="E212" s="14"/>
      <c r="F212" s="14"/>
      <c r="G212" s="14"/>
      <c r="H212" s="14"/>
      <c r="I212" s="14"/>
      <c r="J212" s="14"/>
      <c r="K212" s="14"/>
      <c r="L212" s="14"/>
      <c r="M212" s="14"/>
      <c r="N212" s="14"/>
      <c r="O212" s="14"/>
    </row>
    <row r="213" spans="2:15" x14ac:dyDescent="0.2">
      <c r="B213" s="14"/>
      <c r="C213" s="14"/>
      <c r="D213" s="14"/>
      <c r="E213" s="14"/>
      <c r="F213" s="14"/>
      <c r="G213" s="14"/>
      <c r="H213" s="14"/>
      <c r="I213" s="14"/>
      <c r="J213" s="14"/>
      <c r="K213" s="14"/>
      <c r="L213" s="14"/>
      <c r="M213" s="14"/>
      <c r="N213" s="14"/>
      <c r="O213" s="14"/>
    </row>
    <row r="214" spans="2:15" x14ac:dyDescent="0.2">
      <c r="B214" s="14"/>
      <c r="C214" s="14"/>
      <c r="D214" s="14"/>
      <c r="E214" s="14"/>
      <c r="F214" s="14"/>
      <c r="G214" s="14"/>
      <c r="H214" s="14"/>
      <c r="I214" s="14"/>
      <c r="J214" s="14"/>
      <c r="K214" s="14"/>
      <c r="L214" s="14"/>
      <c r="M214" s="14"/>
      <c r="N214" s="14"/>
      <c r="O214" s="14"/>
    </row>
    <row r="215" spans="2:15" x14ac:dyDescent="0.2">
      <c r="B215" s="14"/>
      <c r="C215" s="14"/>
      <c r="D215" s="14"/>
      <c r="E215" s="14"/>
      <c r="F215" s="14"/>
      <c r="G215" s="14"/>
      <c r="H215" s="14"/>
      <c r="I215" s="14"/>
      <c r="J215" s="14"/>
      <c r="K215" s="14"/>
      <c r="L215" s="14"/>
      <c r="M215" s="14"/>
      <c r="N215" s="14"/>
      <c r="O215" s="14"/>
    </row>
    <row r="216" spans="2:15" x14ac:dyDescent="0.2">
      <c r="B216" s="14"/>
      <c r="C216" s="14"/>
      <c r="D216" s="14"/>
      <c r="E216" s="14"/>
      <c r="F216" s="14"/>
      <c r="G216" s="14"/>
      <c r="H216" s="14"/>
      <c r="I216" s="14"/>
      <c r="J216" s="14"/>
      <c r="K216" s="14"/>
      <c r="L216" s="14"/>
      <c r="M216" s="14"/>
      <c r="N216" s="14"/>
      <c r="O216" s="14"/>
    </row>
    <row r="217" spans="2:15" x14ac:dyDescent="0.2">
      <c r="B217" s="14"/>
      <c r="C217" s="14"/>
      <c r="D217" s="14"/>
      <c r="E217" s="14"/>
      <c r="F217" s="14"/>
      <c r="G217" s="14"/>
      <c r="H217" s="14"/>
      <c r="I217" s="14"/>
      <c r="J217" s="14"/>
      <c r="K217" s="14"/>
      <c r="L217" s="14"/>
      <c r="M217" s="14"/>
      <c r="N217" s="14"/>
      <c r="O217" s="14"/>
    </row>
    <row r="218" spans="2:15" x14ac:dyDescent="0.2">
      <c r="B218" s="14"/>
      <c r="C218" s="14"/>
      <c r="D218" s="14"/>
      <c r="E218" s="14"/>
      <c r="F218" s="14"/>
      <c r="G218" s="14"/>
      <c r="H218" s="14"/>
      <c r="I218" s="14"/>
      <c r="J218" s="14"/>
      <c r="K218" s="14"/>
      <c r="L218" s="14"/>
      <c r="M218" s="14"/>
      <c r="N218" s="14"/>
      <c r="O218" s="14"/>
    </row>
    <row r="219" spans="2:15" x14ac:dyDescent="0.2">
      <c r="B219" s="14"/>
      <c r="C219" s="14"/>
      <c r="D219" s="14"/>
      <c r="E219" s="14"/>
      <c r="F219" s="14"/>
      <c r="G219" s="14"/>
      <c r="H219" s="14"/>
      <c r="I219" s="14"/>
      <c r="J219" s="14"/>
      <c r="K219" s="14"/>
      <c r="L219" s="14"/>
      <c r="M219" s="14"/>
      <c r="N219" s="14"/>
      <c r="O219" s="14"/>
    </row>
    <row r="220" spans="2:15" x14ac:dyDescent="0.2">
      <c r="B220" s="14"/>
      <c r="C220" s="14"/>
      <c r="D220" s="14"/>
      <c r="E220" s="14"/>
      <c r="F220" s="14"/>
      <c r="G220" s="14"/>
      <c r="H220" s="14"/>
      <c r="I220" s="14"/>
      <c r="J220" s="14"/>
      <c r="K220" s="14"/>
      <c r="L220" s="14"/>
      <c r="M220" s="14"/>
      <c r="N220" s="14"/>
      <c r="O220" s="14"/>
    </row>
    <row r="221" spans="2:15" x14ac:dyDescent="0.2">
      <c r="B221" s="14"/>
      <c r="C221" s="14"/>
      <c r="D221" s="14"/>
      <c r="E221" s="14"/>
      <c r="F221" s="14"/>
      <c r="G221" s="14"/>
      <c r="H221" s="14"/>
      <c r="I221" s="14"/>
      <c r="J221" s="14"/>
      <c r="K221" s="14"/>
      <c r="L221" s="14"/>
      <c r="M221" s="14"/>
      <c r="N221" s="14"/>
      <c r="O221" s="14"/>
    </row>
    <row r="222" spans="2:15" x14ac:dyDescent="0.2">
      <c r="B222" s="14"/>
      <c r="C222" s="14"/>
      <c r="D222" s="14"/>
      <c r="E222" s="14"/>
      <c r="F222" s="14"/>
      <c r="G222" s="14"/>
      <c r="H222" s="14"/>
      <c r="I222" s="14"/>
      <c r="J222" s="14"/>
      <c r="K222" s="14"/>
      <c r="L222" s="14"/>
      <c r="M222" s="14"/>
      <c r="N222" s="14"/>
      <c r="O222" s="14"/>
    </row>
    <row r="223" spans="2:15" x14ac:dyDescent="0.2">
      <c r="B223" s="14"/>
      <c r="C223" s="14"/>
      <c r="D223" s="14"/>
      <c r="E223" s="14"/>
      <c r="F223" s="14"/>
      <c r="G223" s="14"/>
      <c r="H223" s="14"/>
      <c r="I223" s="14"/>
      <c r="J223" s="14"/>
      <c r="K223" s="14"/>
      <c r="L223" s="14"/>
      <c r="M223" s="14"/>
      <c r="N223" s="14"/>
      <c r="O223" s="14"/>
    </row>
    <row r="224" spans="2:15" x14ac:dyDescent="0.2">
      <c r="B224" s="14"/>
      <c r="C224" s="14"/>
      <c r="D224" s="14"/>
      <c r="E224" s="14"/>
      <c r="F224" s="14"/>
      <c r="G224" s="14"/>
      <c r="H224" s="14"/>
      <c r="I224" s="14"/>
      <c r="J224" s="14"/>
      <c r="K224" s="14"/>
      <c r="L224" s="14"/>
      <c r="M224" s="14"/>
      <c r="N224" s="14"/>
      <c r="O224" s="14"/>
    </row>
    <row r="225" spans="2:15" x14ac:dyDescent="0.2">
      <c r="B225" s="14"/>
      <c r="C225" s="14"/>
      <c r="D225" s="14"/>
      <c r="E225" s="14"/>
      <c r="F225" s="14"/>
      <c r="G225" s="14"/>
      <c r="H225" s="14"/>
      <c r="I225" s="14"/>
      <c r="J225" s="14"/>
      <c r="K225" s="14"/>
      <c r="L225" s="14"/>
      <c r="M225" s="14"/>
      <c r="N225" s="14"/>
      <c r="O225" s="14"/>
    </row>
    <row r="226" spans="2:15" x14ac:dyDescent="0.2">
      <c r="B226" s="14"/>
      <c r="C226" s="14"/>
      <c r="D226" s="14"/>
      <c r="E226" s="14"/>
      <c r="F226" s="14"/>
      <c r="G226" s="14"/>
      <c r="H226" s="14"/>
      <c r="I226" s="14"/>
      <c r="J226" s="14"/>
      <c r="K226" s="14"/>
      <c r="L226" s="14"/>
      <c r="M226" s="14"/>
      <c r="N226" s="14"/>
      <c r="O226" s="14"/>
    </row>
    <row r="227" spans="2:15" x14ac:dyDescent="0.2">
      <c r="B227" s="14"/>
      <c r="C227" s="14"/>
      <c r="D227" s="14"/>
      <c r="E227" s="14"/>
      <c r="F227" s="14"/>
      <c r="G227" s="14"/>
      <c r="H227" s="14"/>
      <c r="I227" s="14"/>
      <c r="J227" s="14"/>
      <c r="K227" s="14"/>
      <c r="L227" s="14"/>
      <c r="M227" s="14"/>
      <c r="N227" s="14"/>
      <c r="O227" s="14"/>
    </row>
    <row r="228" spans="2:15" x14ac:dyDescent="0.2">
      <c r="B228" s="14"/>
      <c r="C228" s="14"/>
      <c r="D228" s="14"/>
      <c r="E228" s="14"/>
      <c r="F228" s="14"/>
      <c r="G228" s="14"/>
      <c r="H228" s="14"/>
      <c r="I228" s="14"/>
      <c r="J228" s="14"/>
      <c r="K228" s="14"/>
      <c r="L228" s="14"/>
      <c r="M228" s="14"/>
      <c r="N228" s="14"/>
      <c r="O228" s="14"/>
    </row>
    <row r="229" spans="2:15" x14ac:dyDescent="0.2">
      <c r="B229" s="14"/>
      <c r="C229" s="14"/>
      <c r="D229" s="14"/>
      <c r="E229" s="14"/>
      <c r="F229" s="14"/>
      <c r="G229" s="14"/>
      <c r="H229" s="14"/>
      <c r="I229" s="14"/>
      <c r="J229" s="14"/>
      <c r="K229" s="14"/>
      <c r="L229" s="14"/>
      <c r="M229" s="14"/>
      <c r="N229" s="14"/>
      <c r="O229" s="14"/>
    </row>
    <row r="230" spans="2:15" x14ac:dyDescent="0.2">
      <c r="B230" s="14"/>
      <c r="C230" s="14"/>
      <c r="D230" s="14"/>
      <c r="E230" s="14"/>
      <c r="F230" s="14"/>
      <c r="G230" s="14"/>
      <c r="H230" s="14"/>
      <c r="I230" s="14"/>
      <c r="J230" s="14"/>
      <c r="K230" s="14"/>
      <c r="L230" s="14"/>
      <c r="M230" s="14"/>
      <c r="N230" s="14"/>
      <c r="O230" s="14"/>
    </row>
    <row r="231" spans="2:15" x14ac:dyDescent="0.2">
      <c r="B231" s="14"/>
      <c r="C231" s="14"/>
      <c r="D231" s="14"/>
      <c r="E231" s="14"/>
      <c r="F231" s="14"/>
      <c r="G231" s="14"/>
      <c r="H231" s="14"/>
      <c r="I231" s="14"/>
      <c r="J231" s="14"/>
      <c r="K231" s="14"/>
      <c r="L231" s="14"/>
      <c r="M231" s="14"/>
      <c r="N231" s="14"/>
      <c r="O231" s="14"/>
    </row>
    <row r="232" spans="2:15" x14ac:dyDescent="0.2">
      <c r="B232" s="14"/>
      <c r="C232" s="14"/>
      <c r="D232" s="14"/>
      <c r="E232" s="14"/>
      <c r="F232" s="14"/>
      <c r="G232" s="14"/>
      <c r="H232" s="14"/>
      <c r="I232" s="14"/>
      <c r="J232" s="14"/>
      <c r="K232" s="14"/>
      <c r="L232" s="14"/>
      <c r="M232" s="14"/>
      <c r="N232" s="14"/>
      <c r="O232" s="14"/>
    </row>
    <row r="233" spans="2:15" x14ac:dyDescent="0.2">
      <c r="B233" s="14"/>
      <c r="C233" s="14"/>
      <c r="D233" s="14"/>
      <c r="E233" s="14"/>
      <c r="F233" s="14"/>
      <c r="G233" s="14"/>
      <c r="H233" s="14"/>
      <c r="I233" s="14"/>
      <c r="J233" s="14"/>
      <c r="K233" s="14"/>
      <c r="L233" s="14"/>
      <c r="M233" s="14"/>
      <c r="N233" s="14"/>
      <c r="O233" s="14"/>
    </row>
    <row r="234" spans="2:15" x14ac:dyDescent="0.2">
      <c r="B234" s="14"/>
      <c r="C234" s="14"/>
      <c r="D234" s="14"/>
      <c r="E234" s="14"/>
      <c r="F234" s="14"/>
      <c r="G234" s="14"/>
      <c r="H234" s="14"/>
      <c r="I234" s="14"/>
      <c r="J234" s="14"/>
      <c r="K234" s="14"/>
      <c r="L234" s="14"/>
      <c r="M234" s="14"/>
      <c r="N234" s="14"/>
      <c r="O234" s="14"/>
    </row>
    <row r="235" spans="2:15" x14ac:dyDescent="0.2">
      <c r="B235" s="14"/>
      <c r="C235" s="14"/>
      <c r="D235" s="14"/>
      <c r="E235" s="14"/>
      <c r="F235" s="14"/>
      <c r="G235" s="14"/>
      <c r="H235" s="14"/>
      <c r="I235" s="14"/>
      <c r="J235" s="14"/>
      <c r="K235" s="14"/>
      <c r="L235" s="14"/>
      <c r="M235" s="14"/>
      <c r="N235" s="14"/>
      <c r="O235" s="14"/>
    </row>
    <row r="236" spans="2:15" x14ac:dyDescent="0.2">
      <c r="B236" s="14"/>
      <c r="C236" s="14"/>
      <c r="D236" s="14"/>
      <c r="E236" s="14"/>
      <c r="F236" s="14"/>
      <c r="G236" s="14"/>
      <c r="H236" s="14"/>
      <c r="I236" s="14"/>
      <c r="J236" s="14"/>
      <c r="K236" s="14"/>
      <c r="L236" s="14"/>
      <c r="M236" s="14"/>
      <c r="N236" s="14"/>
      <c r="O236" s="14"/>
    </row>
    <row r="237" spans="2:15" x14ac:dyDescent="0.2">
      <c r="B237" s="14"/>
      <c r="C237" s="14"/>
      <c r="D237" s="14"/>
      <c r="E237" s="14"/>
      <c r="F237" s="14"/>
      <c r="G237" s="14"/>
      <c r="H237" s="14"/>
      <c r="I237" s="14"/>
      <c r="J237" s="14"/>
      <c r="K237" s="14"/>
      <c r="L237" s="14"/>
      <c r="M237" s="14"/>
      <c r="N237" s="14"/>
      <c r="O237" s="14"/>
    </row>
    <row r="238" spans="2:15" x14ac:dyDescent="0.2">
      <c r="B238" s="14"/>
      <c r="C238" s="14"/>
      <c r="D238" s="14"/>
      <c r="E238" s="14"/>
      <c r="F238" s="14"/>
      <c r="G238" s="14"/>
      <c r="H238" s="14"/>
      <c r="I238" s="14"/>
      <c r="J238" s="14"/>
      <c r="K238" s="14"/>
      <c r="L238" s="14"/>
      <c r="M238" s="14"/>
      <c r="N238" s="14"/>
      <c r="O238" s="14"/>
    </row>
    <row r="239" spans="2:15" x14ac:dyDescent="0.2">
      <c r="B239" s="14"/>
      <c r="C239" s="14"/>
      <c r="D239" s="14"/>
      <c r="E239" s="14"/>
      <c r="F239" s="14"/>
      <c r="G239" s="14"/>
      <c r="H239" s="14"/>
      <c r="I239" s="14"/>
      <c r="J239" s="14"/>
      <c r="K239" s="14"/>
      <c r="L239" s="14"/>
      <c r="M239" s="14"/>
      <c r="N239" s="14"/>
      <c r="O239" s="14"/>
    </row>
    <row r="240" spans="2:15" x14ac:dyDescent="0.2">
      <c r="B240" s="14"/>
      <c r="C240" s="14"/>
      <c r="D240" s="14"/>
      <c r="E240" s="14"/>
      <c r="F240" s="14"/>
      <c r="G240" s="14"/>
      <c r="H240" s="14"/>
      <c r="I240" s="14"/>
      <c r="J240" s="14"/>
      <c r="K240" s="14"/>
      <c r="L240" s="14"/>
      <c r="M240" s="14"/>
      <c r="N240" s="14"/>
      <c r="O240" s="14"/>
    </row>
    <row r="241" spans="2:15" x14ac:dyDescent="0.2">
      <c r="B241" s="14"/>
      <c r="C241" s="14"/>
      <c r="D241" s="14"/>
      <c r="E241" s="14"/>
      <c r="F241" s="14"/>
      <c r="G241" s="14"/>
      <c r="H241" s="14"/>
      <c r="I241" s="14"/>
      <c r="J241" s="14"/>
      <c r="K241" s="14"/>
      <c r="L241" s="14"/>
      <c r="M241" s="14"/>
      <c r="N241" s="14"/>
      <c r="O241" s="14"/>
    </row>
    <row r="242" spans="2:15" x14ac:dyDescent="0.2">
      <c r="B242" s="14"/>
      <c r="C242" s="14"/>
      <c r="D242" s="14"/>
      <c r="E242" s="14"/>
      <c r="F242" s="14"/>
      <c r="G242" s="14"/>
      <c r="H242" s="14"/>
      <c r="I242" s="14"/>
      <c r="J242" s="14"/>
      <c r="K242" s="14"/>
      <c r="L242" s="14"/>
      <c r="M242" s="14"/>
      <c r="N242" s="14"/>
      <c r="O242" s="14"/>
    </row>
    <row r="243" spans="2:15" x14ac:dyDescent="0.2">
      <c r="B243" s="14"/>
      <c r="C243" s="14"/>
      <c r="D243" s="14"/>
      <c r="E243" s="14"/>
      <c r="F243" s="14"/>
      <c r="G243" s="14"/>
      <c r="H243" s="14"/>
      <c r="I243" s="14"/>
      <c r="J243" s="14"/>
      <c r="K243" s="14"/>
      <c r="L243" s="14"/>
      <c r="M243" s="14"/>
      <c r="N243" s="14"/>
      <c r="O243" s="14"/>
    </row>
    <row r="244" spans="2:15" x14ac:dyDescent="0.2">
      <c r="B244" s="14"/>
      <c r="C244" s="14"/>
      <c r="D244" s="14"/>
      <c r="E244" s="14"/>
      <c r="F244" s="14"/>
      <c r="G244" s="14"/>
      <c r="H244" s="14"/>
      <c r="I244" s="14"/>
      <c r="J244" s="14"/>
      <c r="K244" s="14"/>
      <c r="L244" s="14"/>
      <c r="M244" s="14"/>
      <c r="N244" s="14"/>
      <c r="O244" s="14"/>
    </row>
    <row r="245" spans="2:15" x14ac:dyDescent="0.2">
      <c r="B245" s="14"/>
      <c r="C245" s="14"/>
      <c r="D245" s="14"/>
      <c r="E245" s="14"/>
      <c r="F245" s="14"/>
      <c r="G245" s="14"/>
      <c r="H245" s="14"/>
      <c r="I245" s="14"/>
      <c r="J245" s="14"/>
      <c r="K245" s="14"/>
      <c r="L245" s="14"/>
      <c r="M245" s="14"/>
      <c r="N245" s="14"/>
      <c r="O245" s="14"/>
    </row>
    <row r="246" spans="2:15" x14ac:dyDescent="0.2">
      <c r="B246" s="14"/>
      <c r="C246" s="14"/>
      <c r="D246" s="14"/>
      <c r="E246" s="14"/>
      <c r="F246" s="14"/>
      <c r="G246" s="14"/>
      <c r="H246" s="14"/>
      <c r="I246" s="14"/>
      <c r="J246" s="14"/>
      <c r="K246" s="14"/>
      <c r="L246" s="14"/>
      <c r="M246" s="14"/>
      <c r="N246" s="14"/>
      <c r="O246" s="14"/>
    </row>
    <row r="247" spans="2:15" x14ac:dyDescent="0.2">
      <c r="B247" s="14"/>
      <c r="C247" s="14"/>
      <c r="D247" s="14"/>
      <c r="E247" s="14"/>
      <c r="F247" s="14"/>
      <c r="G247" s="14"/>
      <c r="H247" s="14"/>
      <c r="I247" s="14"/>
      <c r="J247" s="14"/>
      <c r="K247" s="14"/>
      <c r="L247" s="14"/>
      <c r="M247" s="14"/>
      <c r="N247" s="14"/>
      <c r="O247" s="14"/>
    </row>
    <row r="248" spans="2:15" x14ac:dyDescent="0.2">
      <c r="B248" s="14"/>
      <c r="C248" s="14"/>
      <c r="D248" s="14"/>
      <c r="E248" s="14"/>
      <c r="F248" s="14"/>
      <c r="G248" s="14"/>
      <c r="H248" s="14"/>
      <c r="I248" s="14"/>
      <c r="J248" s="14"/>
      <c r="K248" s="14"/>
      <c r="L248" s="14"/>
      <c r="M248" s="14"/>
      <c r="N248" s="14"/>
      <c r="O248" s="14"/>
    </row>
    <row r="249" spans="2:15" x14ac:dyDescent="0.2">
      <c r="B249" s="14"/>
      <c r="C249" s="14"/>
      <c r="D249" s="14"/>
      <c r="E249" s="14"/>
      <c r="F249" s="14"/>
      <c r="G249" s="14"/>
      <c r="H249" s="14"/>
      <c r="I249" s="14"/>
      <c r="J249" s="14"/>
      <c r="K249" s="14"/>
      <c r="L249" s="14"/>
      <c r="M249" s="14"/>
      <c r="N249" s="14"/>
      <c r="O249" s="14"/>
    </row>
    <row r="250" spans="2:15" x14ac:dyDescent="0.2">
      <c r="B250" s="14"/>
      <c r="C250" s="14"/>
      <c r="D250" s="14"/>
      <c r="E250" s="14"/>
      <c r="F250" s="14"/>
      <c r="G250" s="14"/>
      <c r="H250" s="14"/>
      <c r="I250" s="14"/>
      <c r="J250" s="14"/>
      <c r="K250" s="14"/>
      <c r="L250" s="14"/>
      <c r="M250" s="14"/>
      <c r="N250" s="14"/>
      <c r="O250" s="14"/>
    </row>
    <row r="251" spans="2:15" x14ac:dyDescent="0.2">
      <c r="B251" s="14"/>
      <c r="C251" s="14"/>
      <c r="D251" s="14"/>
      <c r="E251" s="14"/>
      <c r="F251" s="14"/>
      <c r="G251" s="14"/>
      <c r="H251" s="14"/>
      <c r="I251" s="14"/>
      <c r="J251" s="14"/>
      <c r="K251" s="14"/>
      <c r="L251" s="14"/>
      <c r="M251" s="14"/>
      <c r="N251" s="14"/>
      <c r="O251" s="14"/>
    </row>
    <row r="252" spans="2:15" x14ac:dyDescent="0.2">
      <c r="B252" s="14"/>
      <c r="C252" s="14"/>
      <c r="D252" s="14"/>
      <c r="E252" s="14"/>
      <c r="F252" s="14"/>
      <c r="G252" s="14"/>
      <c r="H252" s="14"/>
      <c r="I252" s="14"/>
      <c r="J252" s="14"/>
      <c r="K252" s="14"/>
      <c r="L252" s="14"/>
      <c r="M252" s="14"/>
      <c r="N252" s="14"/>
      <c r="O252" s="14"/>
    </row>
    <row r="253" spans="2:15" x14ac:dyDescent="0.2">
      <c r="B253" s="14"/>
      <c r="C253" s="14"/>
      <c r="D253" s="14"/>
      <c r="E253" s="14"/>
      <c r="F253" s="14"/>
      <c r="G253" s="14"/>
      <c r="H253" s="14"/>
      <c r="I253" s="14"/>
      <c r="J253" s="14"/>
      <c r="K253" s="14"/>
      <c r="L253" s="14"/>
      <c r="M253" s="14"/>
      <c r="N253" s="14"/>
      <c r="O253" s="14"/>
    </row>
    <row r="254" spans="2:15" x14ac:dyDescent="0.2">
      <c r="B254" s="14"/>
      <c r="C254" s="14"/>
      <c r="D254" s="14"/>
      <c r="E254" s="14"/>
      <c r="F254" s="14"/>
      <c r="G254" s="14"/>
      <c r="H254" s="14"/>
      <c r="I254" s="14"/>
      <c r="J254" s="14"/>
      <c r="K254" s="14"/>
      <c r="L254" s="14"/>
      <c r="M254" s="14"/>
      <c r="N254" s="14"/>
      <c r="O254" s="14"/>
    </row>
    <row r="255" spans="2:15" x14ac:dyDescent="0.2">
      <c r="B255" s="14"/>
      <c r="C255" s="14"/>
      <c r="D255" s="14"/>
      <c r="E255" s="14"/>
      <c r="F255" s="14"/>
      <c r="G255" s="14"/>
      <c r="H255" s="14"/>
      <c r="I255" s="14"/>
      <c r="J255" s="14"/>
      <c r="K255" s="14"/>
      <c r="L255" s="14"/>
      <c r="M255" s="14"/>
      <c r="N255" s="14"/>
      <c r="O255" s="14"/>
    </row>
    <row r="256" spans="2:15" x14ac:dyDescent="0.2">
      <c r="B256" s="14"/>
      <c r="C256" s="14"/>
      <c r="D256" s="14"/>
      <c r="E256" s="14"/>
      <c r="F256" s="14"/>
      <c r="G256" s="14"/>
      <c r="H256" s="14"/>
      <c r="I256" s="14"/>
      <c r="J256" s="14"/>
      <c r="K256" s="14"/>
      <c r="L256" s="14"/>
      <c r="M256" s="14"/>
      <c r="N256" s="14"/>
      <c r="O256" s="14"/>
    </row>
    <row r="257" spans="2:15" x14ac:dyDescent="0.2">
      <c r="B257" s="14"/>
      <c r="C257" s="14"/>
      <c r="D257" s="14"/>
      <c r="E257" s="14"/>
      <c r="F257" s="14"/>
      <c r="G257" s="14"/>
      <c r="H257" s="14"/>
      <c r="I257" s="14"/>
      <c r="J257" s="14"/>
      <c r="K257" s="14"/>
      <c r="L257" s="14"/>
      <c r="M257" s="14"/>
      <c r="N257" s="14"/>
      <c r="O257" s="14"/>
    </row>
    <row r="258" spans="2:15" x14ac:dyDescent="0.2">
      <c r="B258" s="14"/>
      <c r="C258" s="14"/>
      <c r="D258" s="14"/>
      <c r="E258" s="14"/>
      <c r="F258" s="14"/>
      <c r="G258" s="14"/>
      <c r="H258" s="14"/>
      <c r="I258" s="14"/>
      <c r="J258" s="14"/>
      <c r="K258" s="14"/>
      <c r="L258" s="14"/>
      <c r="M258" s="14"/>
      <c r="N258" s="14"/>
      <c r="O258" s="14"/>
    </row>
    <row r="259" spans="2:15" x14ac:dyDescent="0.2">
      <c r="B259" s="14"/>
      <c r="C259" s="14"/>
      <c r="D259" s="14"/>
      <c r="E259" s="14"/>
      <c r="F259" s="14"/>
      <c r="G259" s="14"/>
      <c r="H259" s="14"/>
      <c r="I259" s="14"/>
      <c r="J259" s="14"/>
      <c r="K259" s="14"/>
      <c r="L259" s="14"/>
      <c r="M259" s="14"/>
      <c r="N259" s="14"/>
      <c r="O259" s="14"/>
    </row>
    <row r="260" spans="2:15" x14ac:dyDescent="0.2">
      <c r="B260" s="14"/>
      <c r="C260" s="14"/>
      <c r="D260" s="14"/>
      <c r="E260" s="14"/>
      <c r="F260" s="14"/>
      <c r="G260" s="14"/>
      <c r="H260" s="14"/>
      <c r="I260" s="14"/>
      <c r="J260" s="14"/>
      <c r="K260" s="14"/>
      <c r="L260" s="14"/>
      <c r="M260" s="14"/>
      <c r="N260" s="14"/>
      <c r="O260" s="14"/>
    </row>
    <row r="261" spans="2:15" x14ac:dyDescent="0.2">
      <c r="B261" s="14"/>
      <c r="C261" s="14"/>
      <c r="D261" s="14"/>
      <c r="E261" s="14"/>
      <c r="F261" s="14"/>
      <c r="G261" s="14"/>
      <c r="H261" s="14"/>
      <c r="I261" s="14"/>
      <c r="J261" s="14"/>
      <c r="K261" s="14"/>
      <c r="L261" s="14"/>
      <c r="M261" s="14"/>
      <c r="N261" s="14"/>
      <c r="O261" s="14"/>
    </row>
    <row r="262" spans="2:15" x14ac:dyDescent="0.2">
      <c r="B262" s="14"/>
      <c r="C262" s="14"/>
      <c r="D262" s="14"/>
      <c r="E262" s="14"/>
      <c r="F262" s="14"/>
      <c r="G262" s="14"/>
      <c r="H262" s="14"/>
      <c r="I262" s="14"/>
      <c r="J262" s="14"/>
      <c r="K262" s="14"/>
      <c r="L262" s="14"/>
      <c r="M262" s="14"/>
      <c r="N262" s="14"/>
      <c r="O262" s="14"/>
    </row>
    <row r="263" spans="2:15" x14ac:dyDescent="0.2">
      <c r="B263" s="14"/>
      <c r="C263" s="14"/>
      <c r="D263" s="14"/>
      <c r="E263" s="14"/>
      <c r="F263" s="14"/>
      <c r="G263" s="14"/>
      <c r="H263" s="14"/>
      <c r="I263" s="14"/>
      <c r="J263" s="14"/>
      <c r="K263" s="14"/>
      <c r="L263" s="14"/>
      <c r="M263" s="14"/>
      <c r="N263" s="14"/>
      <c r="O263" s="14"/>
    </row>
    <row r="264" spans="2:15" x14ac:dyDescent="0.2">
      <c r="B264" s="14"/>
      <c r="C264" s="14"/>
      <c r="D264" s="14"/>
      <c r="E264" s="14"/>
      <c r="F264" s="14"/>
      <c r="G264" s="14"/>
      <c r="H264" s="14"/>
      <c r="I264" s="14"/>
      <c r="J264" s="14"/>
      <c r="K264" s="14"/>
      <c r="L264" s="14"/>
      <c r="M264" s="14"/>
      <c r="N264" s="14"/>
      <c r="O264" s="14"/>
    </row>
    <row r="265" spans="2:15" x14ac:dyDescent="0.2">
      <c r="B265" s="14"/>
      <c r="C265" s="14"/>
      <c r="D265" s="14"/>
      <c r="E265" s="14"/>
      <c r="F265" s="14"/>
      <c r="G265" s="14"/>
      <c r="H265" s="14"/>
      <c r="I265" s="14"/>
      <c r="J265" s="14"/>
      <c r="K265" s="14"/>
      <c r="L265" s="14"/>
      <c r="M265" s="14"/>
      <c r="N265" s="14"/>
      <c r="O265" s="14"/>
    </row>
    <row r="266" spans="2:15" x14ac:dyDescent="0.2">
      <c r="B266" s="14"/>
      <c r="C266" s="14"/>
      <c r="D266" s="14"/>
      <c r="E266" s="14"/>
      <c r="F266" s="14"/>
      <c r="G266" s="14"/>
      <c r="H266" s="14"/>
      <c r="I266" s="14"/>
      <c r="J266" s="14"/>
      <c r="K266" s="14"/>
      <c r="L266" s="14"/>
      <c r="M266" s="14"/>
      <c r="N266" s="14"/>
      <c r="O266" s="14"/>
    </row>
    <row r="267" spans="2:15" x14ac:dyDescent="0.2">
      <c r="B267" s="14"/>
      <c r="C267" s="14"/>
      <c r="D267" s="14"/>
      <c r="E267" s="14"/>
      <c r="F267" s="14"/>
      <c r="G267" s="14"/>
      <c r="H267" s="14"/>
      <c r="I267" s="14"/>
      <c r="J267" s="14"/>
      <c r="K267" s="14"/>
      <c r="L267" s="14"/>
      <c r="M267" s="14"/>
      <c r="N267" s="14"/>
      <c r="O267" s="14"/>
    </row>
    <row r="268" spans="2:15" x14ac:dyDescent="0.2">
      <c r="B268" s="14"/>
      <c r="C268" s="14"/>
      <c r="D268" s="14"/>
      <c r="E268" s="14"/>
      <c r="F268" s="14"/>
      <c r="G268" s="14"/>
      <c r="H268" s="14"/>
      <c r="I268" s="14"/>
      <c r="J268" s="14"/>
      <c r="K268" s="14"/>
      <c r="L268" s="14"/>
      <c r="M268" s="14"/>
      <c r="N268" s="14"/>
      <c r="O268" s="14"/>
    </row>
    <row r="269" spans="2:15" x14ac:dyDescent="0.2">
      <c r="B269" s="14"/>
      <c r="C269" s="14"/>
      <c r="D269" s="14"/>
      <c r="E269" s="14"/>
      <c r="F269" s="14"/>
      <c r="G269" s="14"/>
      <c r="H269" s="14"/>
      <c r="I269" s="14"/>
      <c r="J269" s="14"/>
      <c r="K269" s="14"/>
      <c r="L269" s="14"/>
      <c r="M269" s="14"/>
      <c r="N269" s="14"/>
      <c r="O269" s="14"/>
    </row>
    <row r="270" spans="2:15" x14ac:dyDescent="0.2">
      <c r="B270" s="14"/>
      <c r="C270" s="14"/>
      <c r="D270" s="14"/>
      <c r="E270" s="14"/>
      <c r="F270" s="14"/>
      <c r="G270" s="14"/>
      <c r="H270" s="14"/>
      <c r="I270" s="14"/>
      <c r="J270" s="14"/>
      <c r="K270" s="14"/>
      <c r="L270" s="14"/>
      <c r="M270" s="14"/>
      <c r="N270" s="14"/>
      <c r="O270" s="14"/>
    </row>
    <row r="271" spans="2:15" x14ac:dyDescent="0.2">
      <c r="B271" s="14"/>
      <c r="C271" s="14"/>
      <c r="D271" s="14"/>
      <c r="E271" s="14"/>
      <c r="F271" s="14"/>
      <c r="G271" s="14"/>
      <c r="H271" s="14"/>
      <c r="I271" s="14"/>
      <c r="J271" s="14"/>
      <c r="K271" s="14"/>
      <c r="L271" s="14"/>
      <c r="M271" s="14"/>
      <c r="N271" s="14"/>
      <c r="O271" s="14"/>
    </row>
    <row r="272" spans="2:15" x14ac:dyDescent="0.2">
      <c r="B272" s="14"/>
      <c r="C272" s="14"/>
      <c r="D272" s="14"/>
      <c r="E272" s="14"/>
      <c r="F272" s="14"/>
      <c r="G272" s="14"/>
      <c r="H272" s="14"/>
      <c r="I272" s="14"/>
      <c r="J272" s="14"/>
      <c r="K272" s="14"/>
      <c r="L272" s="14"/>
      <c r="M272" s="14"/>
      <c r="N272" s="14"/>
      <c r="O272" s="14"/>
    </row>
    <row r="273" spans="2:15" x14ac:dyDescent="0.2">
      <c r="B273" s="14"/>
      <c r="C273" s="14"/>
      <c r="D273" s="14"/>
      <c r="E273" s="14"/>
      <c r="F273" s="14"/>
      <c r="G273" s="14"/>
      <c r="H273" s="14"/>
      <c r="I273" s="14"/>
      <c r="J273" s="14"/>
      <c r="K273" s="14"/>
      <c r="L273" s="14"/>
      <c r="M273" s="14"/>
      <c r="N273" s="14"/>
      <c r="O273" s="14"/>
    </row>
    <row r="274" spans="2:15" x14ac:dyDescent="0.2">
      <c r="B274" s="14"/>
      <c r="C274" s="14"/>
      <c r="D274" s="14"/>
      <c r="E274" s="14"/>
      <c r="F274" s="14"/>
      <c r="G274" s="14"/>
      <c r="H274" s="14"/>
      <c r="I274" s="14"/>
      <c r="J274" s="14"/>
      <c r="K274" s="14"/>
      <c r="L274" s="14"/>
      <c r="M274" s="14"/>
      <c r="N274" s="14"/>
      <c r="O274" s="14"/>
    </row>
    <row r="275" spans="2:15" x14ac:dyDescent="0.2">
      <c r="B275" s="14"/>
      <c r="C275" s="14"/>
      <c r="D275" s="14"/>
      <c r="E275" s="14"/>
      <c r="F275" s="14"/>
      <c r="G275" s="14"/>
      <c r="H275" s="14"/>
      <c r="I275" s="14"/>
      <c r="J275" s="14"/>
      <c r="K275" s="14"/>
      <c r="L275" s="14"/>
      <c r="M275" s="14"/>
      <c r="N275" s="14"/>
      <c r="O275" s="14"/>
    </row>
    <row r="276" spans="2:15" x14ac:dyDescent="0.2">
      <c r="B276" s="14"/>
      <c r="C276" s="14"/>
      <c r="D276" s="14"/>
      <c r="E276" s="14"/>
      <c r="F276" s="14"/>
      <c r="G276" s="14"/>
      <c r="H276" s="14"/>
      <c r="I276" s="14"/>
      <c r="J276" s="14"/>
      <c r="K276" s="14"/>
      <c r="L276" s="14"/>
      <c r="M276" s="14"/>
      <c r="N276" s="14"/>
      <c r="O276" s="14"/>
    </row>
    <row r="277" spans="2:15" x14ac:dyDescent="0.2">
      <c r="B277" s="14"/>
      <c r="C277" s="14"/>
      <c r="D277" s="14"/>
      <c r="E277" s="14"/>
      <c r="F277" s="14"/>
      <c r="G277" s="14"/>
      <c r="H277" s="14"/>
      <c r="I277" s="14"/>
      <c r="J277" s="14"/>
      <c r="K277" s="14"/>
      <c r="L277" s="14"/>
      <c r="M277" s="14"/>
      <c r="N277" s="14"/>
      <c r="O277" s="14"/>
    </row>
    <row r="278" spans="2:15" x14ac:dyDescent="0.2">
      <c r="B278" s="14"/>
      <c r="C278" s="14"/>
      <c r="D278" s="14"/>
      <c r="E278" s="14"/>
      <c r="F278" s="14"/>
      <c r="G278" s="14"/>
      <c r="H278" s="14"/>
      <c r="I278" s="14"/>
      <c r="J278" s="14"/>
      <c r="K278" s="14"/>
      <c r="L278" s="14"/>
      <c r="M278" s="14"/>
      <c r="N278" s="14"/>
      <c r="O278" s="14"/>
    </row>
    <row r="279" spans="2:15" x14ac:dyDescent="0.2">
      <c r="B279" s="14"/>
      <c r="C279" s="14"/>
      <c r="D279" s="14"/>
      <c r="E279" s="14"/>
      <c r="F279" s="14"/>
      <c r="G279" s="14"/>
      <c r="H279" s="14"/>
      <c r="I279" s="14"/>
      <c r="J279" s="14"/>
      <c r="K279" s="14"/>
      <c r="L279" s="14"/>
      <c r="M279" s="14"/>
      <c r="N279" s="14"/>
      <c r="O279" s="14"/>
    </row>
    <row r="280" spans="2:15" x14ac:dyDescent="0.2">
      <c r="B280" s="14"/>
      <c r="C280" s="14"/>
      <c r="D280" s="14"/>
      <c r="E280" s="14"/>
      <c r="F280" s="14"/>
      <c r="G280" s="14"/>
      <c r="H280" s="14"/>
      <c r="I280" s="14"/>
      <c r="J280" s="14"/>
      <c r="K280" s="14"/>
      <c r="L280" s="14"/>
      <c r="M280" s="14"/>
      <c r="N280" s="14"/>
      <c r="O280" s="14"/>
    </row>
    <row r="281" spans="2:15" x14ac:dyDescent="0.2">
      <c r="B281" s="14"/>
      <c r="C281" s="14"/>
      <c r="D281" s="14"/>
      <c r="E281" s="14"/>
      <c r="F281" s="14"/>
      <c r="G281" s="14"/>
      <c r="H281" s="14"/>
      <c r="I281" s="14"/>
      <c r="J281" s="14"/>
      <c r="K281" s="14"/>
      <c r="L281" s="14"/>
      <c r="M281" s="14"/>
      <c r="N281" s="14"/>
      <c r="O281" s="14"/>
    </row>
    <row r="282" spans="2:15" x14ac:dyDescent="0.2">
      <c r="B282" s="14"/>
      <c r="C282" s="14"/>
      <c r="D282" s="14"/>
      <c r="E282" s="14"/>
      <c r="F282" s="14"/>
      <c r="G282" s="14"/>
      <c r="H282" s="14"/>
      <c r="I282" s="14"/>
      <c r="J282" s="14"/>
      <c r="K282" s="14"/>
      <c r="L282" s="14"/>
      <c r="M282" s="14"/>
      <c r="N282" s="14"/>
      <c r="O282" s="14"/>
    </row>
    <row r="283" spans="2:15" x14ac:dyDescent="0.2">
      <c r="B283" s="14"/>
      <c r="C283" s="14"/>
      <c r="D283" s="14"/>
      <c r="E283" s="14"/>
      <c r="F283" s="14"/>
      <c r="G283" s="14"/>
      <c r="H283" s="14"/>
      <c r="I283" s="14"/>
      <c r="J283" s="14"/>
      <c r="K283" s="14"/>
      <c r="L283" s="14"/>
      <c r="M283" s="14"/>
      <c r="N283" s="14"/>
      <c r="O283" s="14"/>
    </row>
    <row r="284" spans="2:15" x14ac:dyDescent="0.2">
      <c r="B284" s="14"/>
      <c r="C284" s="14"/>
      <c r="D284" s="14"/>
      <c r="E284" s="14"/>
      <c r="F284" s="14"/>
      <c r="G284" s="14"/>
      <c r="H284" s="14"/>
      <c r="I284" s="14"/>
      <c r="J284" s="14"/>
      <c r="K284" s="14"/>
      <c r="L284" s="14"/>
      <c r="M284" s="14"/>
      <c r="N284" s="14"/>
      <c r="O284" s="14"/>
    </row>
    <row r="285" spans="2:15" x14ac:dyDescent="0.2">
      <c r="B285" s="14"/>
      <c r="C285" s="14"/>
      <c r="D285" s="14"/>
      <c r="E285" s="14"/>
      <c r="F285" s="14"/>
      <c r="G285" s="14"/>
      <c r="H285" s="14"/>
      <c r="I285" s="14"/>
      <c r="J285" s="14"/>
      <c r="K285" s="14"/>
      <c r="L285" s="14"/>
      <c r="M285" s="14"/>
      <c r="N285" s="14"/>
      <c r="O285" s="14"/>
    </row>
    <row r="286" spans="2:15" x14ac:dyDescent="0.2">
      <c r="B286" s="14"/>
      <c r="C286" s="14"/>
      <c r="D286" s="14"/>
      <c r="E286" s="14"/>
      <c r="F286" s="14"/>
      <c r="G286" s="14"/>
      <c r="H286" s="14"/>
      <c r="I286" s="14"/>
      <c r="J286" s="14"/>
      <c r="K286" s="14"/>
      <c r="L286" s="14"/>
      <c r="M286" s="14"/>
      <c r="N286" s="14"/>
      <c r="O286" s="14"/>
    </row>
    <row r="287" spans="2:15" x14ac:dyDescent="0.2">
      <c r="B287" s="14"/>
      <c r="C287" s="14"/>
      <c r="D287" s="14"/>
      <c r="E287" s="14"/>
      <c r="F287" s="14"/>
      <c r="G287" s="14"/>
      <c r="H287" s="14"/>
      <c r="I287" s="14"/>
      <c r="J287" s="14"/>
      <c r="K287" s="14"/>
      <c r="L287" s="14"/>
      <c r="M287" s="14"/>
      <c r="N287" s="14"/>
      <c r="O287" s="14"/>
    </row>
    <row r="288" spans="2:15" x14ac:dyDescent="0.2">
      <c r="B288" s="14"/>
      <c r="C288" s="14"/>
      <c r="D288" s="14"/>
      <c r="E288" s="14"/>
      <c r="F288" s="14"/>
      <c r="G288" s="14"/>
      <c r="H288" s="14"/>
      <c r="I288" s="14"/>
      <c r="J288" s="14"/>
      <c r="K288" s="14"/>
      <c r="L288" s="14"/>
      <c r="M288" s="14"/>
      <c r="N288" s="14"/>
      <c r="O288" s="14"/>
    </row>
    <row r="289" spans="2:15" x14ac:dyDescent="0.2">
      <c r="B289" s="14"/>
      <c r="C289" s="14"/>
      <c r="D289" s="14"/>
      <c r="E289" s="14"/>
      <c r="F289" s="14"/>
      <c r="G289" s="14"/>
      <c r="H289" s="14"/>
      <c r="I289" s="14"/>
      <c r="J289" s="14"/>
      <c r="K289" s="14"/>
      <c r="L289" s="14"/>
      <c r="M289" s="14"/>
      <c r="N289" s="14"/>
      <c r="O289" s="14"/>
    </row>
    <row r="290" spans="2:15" x14ac:dyDescent="0.2">
      <c r="B290" s="14"/>
      <c r="C290" s="14"/>
      <c r="D290" s="14"/>
      <c r="E290" s="14"/>
      <c r="F290" s="14"/>
      <c r="G290" s="14"/>
      <c r="H290" s="14"/>
      <c r="I290" s="14"/>
      <c r="J290" s="14"/>
      <c r="K290" s="14"/>
      <c r="L290" s="14"/>
      <c r="M290" s="14"/>
      <c r="N290" s="14"/>
      <c r="O290" s="14"/>
    </row>
    <row r="291" spans="2:15" x14ac:dyDescent="0.2">
      <c r="B291" s="14"/>
      <c r="C291" s="14"/>
      <c r="D291" s="14"/>
      <c r="E291" s="14"/>
      <c r="F291" s="14"/>
      <c r="G291" s="14"/>
      <c r="H291" s="14"/>
      <c r="I291" s="14"/>
      <c r="J291" s="14"/>
      <c r="K291" s="14"/>
      <c r="L291" s="14"/>
      <c r="M291" s="14"/>
      <c r="N291" s="14"/>
      <c r="O291" s="14"/>
    </row>
    <row r="292" spans="2:15" x14ac:dyDescent="0.2">
      <c r="B292" s="14"/>
      <c r="C292" s="14"/>
      <c r="D292" s="14"/>
      <c r="E292" s="14"/>
      <c r="F292" s="14"/>
      <c r="G292" s="14"/>
      <c r="H292" s="14"/>
      <c r="I292" s="14"/>
      <c r="J292" s="14"/>
      <c r="K292" s="14"/>
      <c r="L292" s="14"/>
      <c r="M292" s="14"/>
      <c r="N292" s="14"/>
      <c r="O292" s="14"/>
    </row>
    <row r="293" spans="2:15" x14ac:dyDescent="0.2">
      <c r="B293" s="14"/>
      <c r="C293" s="14"/>
      <c r="D293" s="14"/>
      <c r="E293" s="14"/>
      <c r="F293" s="14"/>
      <c r="G293" s="14"/>
      <c r="H293" s="14"/>
      <c r="I293" s="14"/>
      <c r="J293" s="14"/>
      <c r="K293" s="14"/>
      <c r="L293" s="14"/>
      <c r="M293" s="14"/>
      <c r="N293" s="14"/>
      <c r="O293" s="14"/>
    </row>
    <row r="294" spans="2:15" x14ac:dyDescent="0.2">
      <c r="B294" s="14"/>
      <c r="C294" s="14"/>
      <c r="D294" s="14"/>
      <c r="E294" s="14"/>
      <c r="F294" s="14"/>
      <c r="G294" s="14"/>
      <c r="H294" s="14"/>
      <c r="I294" s="14"/>
      <c r="J294" s="14"/>
      <c r="K294" s="14"/>
      <c r="L294" s="14"/>
      <c r="M294" s="14"/>
      <c r="N294" s="14"/>
      <c r="O294" s="14"/>
    </row>
    <row r="295" spans="2:15" x14ac:dyDescent="0.2">
      <c r="B295" s="14"/>
      <c r="C295" s="14"/>
      <c r="D295" s="14"/>
      <c r="E295" s="14"/>
      <c r="F295" s="14"/>
      <c r="G295" s="14"/>
      <c r="H295" s="14"/>
      <c r="I295" s="14"/>
      <c r="J295" s="14"/>
      <c r="K295" s="14"/>
      <c r="L295" s="14"/>
      <c r="M295" s="14"/>
      <c r="N295" s="14"/>
      <c r="O295" s="14"/>
    </row>
    <row r="296" spans="2:15" x14ac:dyDescent="0.2">
      <c r="B296" s="14"/>
      <c r="C296" s="14"/>
      <c r="D296" s="14"/>
      <c r="E296" s="14"/>
      <c r="F296" s="14"/>
      <c r="G296" s="14"/>
      <c r="H296" s="14"/>
      <c r="I296" s="14"/>
      <c r="J296" s="14"/>
      <c r="K296" s="14"/>
      <c r="L296" s="14"/>
      <c r="M296" s="14"/>
      <c r="N296" s="14"/>
      <c r="O296" s="14"/>
    </row>
    <row r="297" spans="2:15" x14ac:dyDescent="0.2">
      <c r="B297" s="14"/>
      <c r="C297" s="14"/>
      <c r="D297" s="14"/>
      <c r="E297" s="14"/>
      <c r="F297" s="14"/>
      <c r="G297" s="14"/>
      <c r="H297" s="14"/>
      <c r="I297" s="14"/>
      <c r="J297" s="14"/>
      <c r="K297" s="14"/>
      <c r="L297" s="14"/>
      <c r="M297" s="14"/>
      <c r="N297" s="14"/>
      <c r="O297" s="14"/>
    </row>
    <row r="298" spans="2:15" x14ac:dyDescent="0.2">
      <c r="B298" s="14"/>
      <c r="C298" s="14"/>
      <c r="D298" s="14"/>
      <c r="E298" s="14"/>
      <c r="F298" s="14"/>
      <c r="G298" s="14"/>
      <c r="H298" s="14"/>
      <c r="I298" s="14"/>
      <c r="J298" s="14"/>
      <c r="K298" s="14"/>
      <c r="L298" s="14"/>
      <c r="M298" s="14"/>
      <c r="N298" s="14"/>
      <c r="O298" s="14"/>
    </row>
    <row r="299" spans="2:15" x14ac:dyDescent="0.2">
      <c r="B299" s="14"/>
      <c r="C299" s="14"/>
      <c r="D299" s="14"/>
      <c r="E299" s="14"/>
      <c r="F299" s="14"/>
      <c r="G299" s="14"/>
      <c r="H299" s="14"/>
      <c r="I299" s="14"/>
      <c r="J299" s="14"/>
      <c r="K299" s="14"/>
      <c r="L299" s="14"/>
      <c r="M299" s="14"/>
      <c r="N299" s="14"/>
      <c r="O299" s="14"/>
    </row>
    <row r="300" spans="2:15" x14ac:dyDescent="0.2">
      <c r="B300" s="14"/>
      <c r="C300" s="14"/>
      <c r="D300" s="14"/>
      <c r="E300" s="14"/>
      <c r="F300" s="14"/>
      <c r="G300" s="14"/>
      <c r="H300" s="14"/>
      <c r="I300" s="14"/>
      <c r="J300" s="14"/>
      <c r="K300" s="14"/>
      <c r="L300" s="14"/>
      <c r="M300" s="14"/>
      <c r="N300" s="14"/>
      <c r="O300" s="14"/>
    </row>
    <row r="301" spans="2:15" x14ac:dyDescent="0.2">
      <c r="B301" s="14"/>
      <c r="C301" s="14"/>
      <c r="D301" s="14"/>
      <c r="E301" s="14"/>
      <c r="F301" s="14"/>
      <c r="G301" s="14"/>
      <c r="H301" s="14"/>
      <c r="I301" s="14"/>
      <c r="J301" s="14"/>
      <c r="K301" s="14"/>
      <c r="L301" s="14"/>
      <c r="M301" s="14"/>
      <c r="N301" s="14"/>
      <c r="O301" s="14"/>
    </row>
    <row r="302" spans="2:15" x14ac:dyDescent="0.2">
      <c r="B302" s="14"/>
      <c r="C302" s="14"/>
      <c r="D302" s="14"/>
      <c r="E302" s="14"/>
      <c r="F302" s="14"/>
      <c r="G302" s="14"/>
      <c r="H302" s="14"/>
      <c r="I302" s="14"/>
      <c r="J302" s="14"/>
      <c r="K302" s="14"/>
      <c r="L302" s="14"/>
      <c r="M302" s="14"/>
      <c r="N302" s="14"/>
      <c r="O302" s="14"/>
    </row>
    <row r="303" spans="2:15" x14ac:dyDescent="0.2">
      <c r="B303" s="14"/>
      <c r="C303" s="14"/>
      <c r="D303" s="14"/>
      <c r="E303" s="14"/>
      <c r="F303" s="14"/>
      <c r="G303" s="14"/>
      <c r="H303" s="14"/>
      <c r="I303" s="14"/>
      <c r="J303" s="14"/>
      <c r="K303" s="14"/>
      <c r="L303" s="14"/>
      <c r="M303" s="14"/>
      <c r="N303" s="14"/>
      <c r="O303" s="14"/>
    </row>
    <row r="304" spans="2:15" x14ac:dyDescent="0.2">
      <c r="B304" s="14"/>
      <c r="C304" s="14"/>
      <c r="D304" s="14"/>
      <c r="E304" s="14"/>
      <c r="F304" s="14"/>
      <c r="G304" s="14"/>
      <c r="H304" s="14"/>
      <c r="I304" s="14"/>
      <c r="J304" s="14"/>
      <c r="K304" s="14"/>
      <c r="L304" s="14"/>
      <c r="M304" s="14"/>
      <c r="N304" s="14"/>
      <c r="O304" s="14"/>
    </row>
    <row r="305" spans="2:15" x14ac:dyDescent="0.2">
      <c r="B305" s="14"/>
      <c r="C305" s="14"/>
      <c r="D305" s="14"/>
      <c r="E305" s="14"/>
      <c r="F305" s="14"/>
      <c r="G305" s="14"/>
      <c r="H305" s="14"/>
      <c r="I305" s="14"/>
      <c r="J305" s="14"/>
      <c r="K305" s="14"/>
      <c r="L305" s="14"/>
      <c r="M305" s="14"/>
      <c r="N305" s="14"/>
      <c r="O305" s="14"/>
    </row>
    <row r="306" spans="2:15" x14ac:dyDescent="0.2">
      <c r="B306" s="14"/>
      <c r="C306" s="14"/>
      <c r="D306" s="14"/>
      <c r="E306" s="14"/>
      <c r="F306" s="14"/>
      <c r="G306" s="14"/>
      <c r="H306" s="14"/>
      <c r="I306" s="14"/>
      <c r="J306" s="14"/>
      <c r="K306" s="14"/>
      <c r="L306" s="14"/>
      <c r="M306" s="14"/>
      <c r="N306" s="14"/>
      <c r="O306" s="14"/>
    </row>
    <row r="307" spans="2:15" x14ac:dyDescent="0.2">
      <c r="B307" s="14"/>
      <c r="C307" s="14"/>
      <c r="D307" s="14"/>
      <c r="E307" s="14"/>
      <c r="F307" s="14"/>
      <c r="G307" s="14"/>
      <c r="H307" s="14"/>
      <c r="I307" s="14"/>
      <c r="J307" s="14"/>
      <c r="K307" s="14"/>
      <c r="L307" s="14"/>
      <c r="M307" s="14"/>
      <c r="N307" s="14"/>
      <c r="O307" s="14"/>
    </row>
    <row r="308" spans="2:15" x14ac:dyDescent="0.2">
      <c r="B308" s="14"/>
      <c r="C308" s="14"/>
      <c r="D308" s="14"/>
      <c r="E308" s="14"/>
      <c r="F308" s="14"/>
      <c r="G308" s="14"/>
      <c r="H308" s="14"/>
      <c r="I308" s="14"/>
      <c r="J308" s="14"/>
      <c r="K308" s="14"/>
      <c r="L308" s="14"/>
      <c r="M308" s="14"/>
      <c r="N308" s="14"/>
      <c r="O308" s="14"/>
    </row>
    <row r="309" spans="2:15" x14ac:dyDescent="0.2">
      <c r="B309" s="14"/>
      <c r="C309" s="14"/>
      <c r="D309" s="14"/>
      <c r="E309" s="14"/>
      <c r="F309" s="14"/>
      <c r="G309" s="14"/>
      <c r="H309" s="14"/>
      <c r="I309" s="14"/>
      <c r="J309" s="14"/>
      <c r="K309" s="14"/>
      <c r="L309" s="14"/>
      <c r="M309" s="14"/>
      <c r="N309" s="14"/>
      <c r="O309" s="14"/>
    </row>
    <row r="310" spans="2:15" x14ac:dyDescent="0.2">
      <c r="B310" s="14"/>
      <c r="C310" s="14"/>
      <c r="D310" s="14"/>
      <c r="E310" s="14"/>
      <c r="F310" s="14"/>
      <c r="G310" s="14"/>
      <c r="H310" s="14"/>
      <c r="I310" s="14"/>
      <c r="J310" s="14"/>
      <c r="K310" s="14"/>
      <c r="L310" s="14"/>
      <c r="M310" s="14"/>
      <c r="N310" s="14"/>
      <c r="O310" s="14"/>
    </row>
    <row r="311" spans="2:15" x14ac:dyDescent="0.2">
      <c r="B311" s="14"/>
      <c r="C311" s="14"/>
      <c r="D311" s="14"/>
      <c r="E311" s="14"/>
      <c r="F311" s="14"/>
      <c r="G311" s="14"/>
      <c r="H311" s="14"/>
      <c r="I311" s="14"/>
      <c r="J311" s="14"/>
      <c r="K311" s="14"/>
      <c r="L311" s="14"/>
      <c r="M311" s="14"/>
      <c r="N311" s="14"/>
      <c r="O311" s="14"/>
    </row>
    <row r="312" spans="2:15" x14ac:dyDescent="0.2">
      <c r="B312" s="14"/>
      <c r="C312" s="14"/>
      <c r="D312" s="14"/>
      <c r="E312" s="14"/>
      <c r="F312" s="14"/>
      <c r="G312" s="14"/>
      <c r="H312" s="14"/>
      <c r="I312" s="14"/>
      <c r="J312" s="14"/>
      <c r="K312" s="14"/>
      <c r="L312" s="14"/>
      <c r="M312" s="14"/>
      <c r="N312" s="14"/>
      <c r="O312" s="14"/>
    </row>
    <row r="313" spans="2:15" x14ac:dyDescent="0.2">
      <c r="B313" s="14"/>
      <c r="C313" s="14"/>
      <c r="D313" s="14"/>
      <c r="E313" s="14"/>
      <c r="F313" s="14"/>
      <c r="G313" s="14"/>
      <c r="H313" s="14"/>
      <c r="I313" s="14"/>
      <c r="J313" s="14"/>
      <c r="K313" s="14"/>
      <c r="L313" s="14"/>
      <c r="M313" s="14"/>
      <c r="N313" s="14"/>
      <c r="O313" s="14"/>
    </row>
    <row r="314" spans="2:15" x14ac:dyDescent="0.2">
      <c r="B314" s="14"/>
      <c r="C314" s="14"/>
      <c r="D314" s="14"/>
      <c r="E314" s="14"/>
      <c r="F314" s="14"/>
      <c r="G314" s="14"/>
      <c r="H314" s="14"/>
      <c r="I314" s="14"/>
      <c r="J314" s="14"/>
      <c r="K314" s="14"/>
      <c r="L314" s="14"/>
      <c r="M314" s="14"/>
      <c r="N314" s="14"/>
      <c r="O314" s="14"/>
    </row>
    <row r="315" spans="2:15" x14ac:dyDescent="0.2">
      <c r="B315" s="14"/>
      <c r="C315" s="14"/>
      <c r="D315" s="14"/>
      <c r="E315" s="14"/>
      <c r="F315" s="14"/>
      <c r="G315" s="14"/>
      <c r="H315" s="14"/>
      <c r="I315" s="14"/>
      <c r="J315" s="14"/>
      <c r="K315" s="14"/>
      <c r="L315" s="14"/>
      <c r="M315" s="14"/>
      <c r="N315" s="14"/>
      <c r="O315" s="14"/>
    </row>
    <row r="316" spans="2:15" x14ac:dyDescent="0.2">
      <c r="B316" s="14"/>
      <c r="C316" s="14"/>
      <c r="D316" s="14"/>
      <c r="E316" s="14"/>
      <c r="F316" s="14"/>
      <c r="G316" s="14"/>
      <c r="H316" s="14"/>
      <c r="I316" s="14"/>
      <c r="J316" s="14"/>
      <c r="K316" s="14"/>
      <c r="L316" s="14"/>
      <c r="M316" s="14"/>
      <c r="N316" s="14"/>
      <c r="O316" s="14"/>
    </row>
    <row r="317" spans="2:15" x14ac:dyDescent="0.2">
      <c r="B317" s="14"/>
      <c r="C317" s="14"/>
      <c r="D317" s="14"/>
      <c r="E317" s="14"/>
      <c r="F317" s="14"/>
      <c r="G317" s="14"/>
      <c r="H317" s="14"/>
      <c r="I317" s="14"/>
      <c r="J317" s="14"/>
      <c r="K317" s="14"/>
      <c r="L317" s="14"/>
      <c r="M317" s="14"/>
      <c r="N317" s="14"/>
      <c r="O317" s="14"/>
    </row>
    <row r="318" spans="2:15" x14ac:dyDescent="0.2">
      <c r="B318" s="14"/>
      <c r="C318" s="14"/>
      <c r="D318" s="14"/>
      <c r="E318" s="14"/>
      <c r="F318" s="14"/>
      <c r="G318" s="14"/>
      <c r="H318" s="14"/>
      <c r="I318" s="14"/>
      <c r="J318" s="14"/>
      <c r="K318" s="14"/>
      <c r="L318" s="14"/>
      <c r="M318" s="14"/>
      <c r="N318" s="14"/>
      <c r="O318" s="14"/>
    </row>
    <row r="319" spans="2:15" x14ac:dyDescent="0.2">
      <c r="B319" s="14"/>
      <c r="C319" s="14"/>
      <c r="D319" s="14"/>
      <c r="E319" s="14"/>
      <c r="F319" s="14"/>
      <c r="G319" s="14"/>
      <c r="H319" s="14"/>
      <c r="I319" s="14"/>
      <c r="J319" s="14"/>
      <c r="K319" s="14"/>
      <c r="L319" s="14"/>
      <c r="M319" s="14"/>
      <c r="N319" s="14"/>
      <c r="O319" s="14"/>
    </row>
    <row r="320" spans="2:15" x14ac:dyDescent="0.2">
      <c r="B320" s="14"/>
      <c r="C320" s="14"/>
      <c r="D320" s="14"/>
      <c r="E320" s="14"/>
      <c r="F320" s="14"/>
      <c r="G320" s="14"/>
      <c r="H320" s="14"/>
      <c r="I320" s="14"/>
      <c r="J320" s="14"/>
      <c r="K320" s="14"/>
      <c r="L320" s="14"/>
      <c r="M320" s="14"/>
      <c r="N320" s="14"/>
      <c r="O320" s="14"/>
    </row>
    <row r="321" spans="2:15" x14ac:dyDescent="0.2">
      <c r="B321" s="14"/>
      <c r="C321" s="14"/>
      <c r="D321" s="14"/>
      <c r="E321" s="14"/>
      <c r="F321" s="14"/>
      <c r="G321" s="14"/>
      <c r="H321" s="14"/>
      <c r="I321" s="14"/>
      <c r="J321" s="14"/>
      <c r="K321" s="14"/>
      <c r="L321" s="14"/>
      <c r="M321" s="14"/>
      <c r="N321" s="14"/>
      <c r="O321" s="14"/>
    </row>
    <row r="322" spans="2:15" x14ac:dyDescent="0.2">
      <c r="B322" s="14"/>
      <c r="C322" s="14"/>
      <c r="D322" s="14"/>
      <c r="E322" s="14"/>
      <c r="F322" s="14"/>
      <c r="G322" s="14"/>
      <c r="H322" s="14"/>
      <c r="I322" s="14"/>
      <c r="J322" s="14"/>
      <c r="K322" s="14"/>
      <c r="L322" s="14"/>
      <c r="M322" s="14"/>
      <c r="N322" s="14"/>
      <c r="O322" s="14"/>
    </row>
    <row r="323" spans="2:15" x14ac:dyDescent="0.2">
      <c r="B323" s="14"/>
      <c r="C323" s="14"/>
      <c r="D323" s="14"/>
      <c r="E323" s="14"/>
      <c r="F323" s="14"/>
      <c r="G323" s="14"/>
      <c r="H323" s="14"/>
      <c r="I323" s="14"/>
      <c r="J323" s="14"/>
      <c r="K323" s="14"/>
      <c r="L323" s="14"/>
      <c r="M323" s="14"/>
      <c r="N323" s="14"/>
      <c r="O323" s="14"/>
    </row>
    <row r="324" spans="2:15" x14ac:dyDescent="0.2">
      <c r="B324" s="14"/>
      <c r="C324" s="14"/>
      <c r="D324" s="14"/>
      <c r="E324" s="14"/>
      <c r="F324" s="14"/>
      <c r="G324" s="14"/>
      <c r="H324" s="14"/>
      <c r="I324" s="14"/>
      <c r="J324" s="14"/>
      <c r="K324" s="14"/>
      <c r="L324" s="14"/>
      <c r="M324" s="14"/>
      <c r="N324" s="14"/>
      <c r="O324" s="14"/>
    </row>
    <row r="325" spans="2:15" x14ac:dyDescent="0.2">
      <c r="B325" s="14"/>
      <c r="C325" s="14"/>
      <c r="D325" s="14"/>
      <c r="E325" s="14"/>
      <c r="F325" s="14"/>
      <c r="G325" s="14"/>
      <c r="H325" s="14"/>
      <c r="I325" s="14"/>
      <c r="J325" s="14"/>
      <c r="K325" s="14"/>
      <c r="L325" s="14"/>
      <c r="M325" s="14"/>
      <c r="N325" s="14"/>
      <c r="O325" s="14"/>
    </row>
    <row r="326" spans="2:15" x14ac:dyDescent="0.2">
      <c r="B326" s="14"/>
      <c r="C326" s="14"/>
      <c r="D326" s="14"/>
      <c r="E326" s="14"/>
      <c r="F326" s="14"/>
      <c r="G326" s="14"/>
      <c r="H326" s="14"/>
      <c r="I326" s="14"/>
      <c r="J326" s="14"/>
      <c r="K326" s="14"/>
      <c r="L326" s="14"/>
      <c r="M326" s="14"/>
      <c r="N326" s="14"/>
      <c r="O326" s="14"/>
    </row>
    <row r="327" spans="2:15" x14ac:dyDescent="0.2">
      <c r="B327" s="14"/>
      <c r="C327" s="14"/>
      <c r="D327" s="14"/>
      <c r="E327" s="14"/>
      <c r="F327" s="14"/>
      <c r="G327" s="14"/>
      <c r="H327" s="14"/>
      <c r="I327" s="14"/>
      <c r="J327" s="14"/>
      <c r="K327" s="14"/>
      <c r="L327" s="14"/>
      <c r="M327" s="14"/>
      <c r="N327" s="14"/>
      <c r="O327" s="14"/>
    </row>
    <row r="328" spans="2:15" x14ac:dyDescent="0.2">
      <c r="B328" s="14"/>
      <c r="C328" s="14"/>
      <c r="D328" s="14"/>
      <c r="E328" s="14"/>
      <c r="F328" s="14"/>
      <c r="G328" s="14"/>
      <c r="H328" s="14"/>
      <c r="I328" s="14"/>
      <c r="J328" s="14"/>
      <c r="K328" s="14"/>
      <c r="L328" s="14"/>
      <c r="M328" s="14"/>
      <c r="N328" s="14"/>
      <c r="O328" s="14"/>
    </row>
    <row r="329" spans="2:15" x14ac:dyDescent="0.2">
      <c r="B329" s="14"/>
      <c r="C329" s="14"/>
      <c r="D329" s="14"/>
      <c r="E329" s="14"/>
      <c r="F329" s="14"/>
      <c r="G329" s="14"/>
      <c r="H329" s="14"/>
      <c r="I329" s="14"/>
      <c r="J329" s="14"/>
      <c r="K329" s="14"/>
      <c r="L329" s="14"/>
      <c r="M329" s="14"/>
      <c r="N329" s="14"/>
      <c r="O329" s="14"/>
    </row>
    <row r="330" spans="2:15" x14ac:dyDescent="0.2">
      <c r="B330" s="14"/>
      <c r="C330" s="14"/>
      <c r="D330" s="14"/>
      <c r="E330" s="14"/>
      <c r="F330" s="14"/>
      <c r="G330" s="14"/>
      <c r="H330" s="14"/>
      <c r="I330" s="14"/>
      <c r="J330" s="14"/>
      <c r="K330" s="14"/>
      <c r="L330" s="14"/>
      <c r="M330" s="14"/>
      <c r="N330" s="14"/>
      <c r="O330" s="14"/>
    </row>
    <row r="331" spans="2:15" x14ac:dyDescent="0.2">
      <c r="B331" s="14"/>
      <c r="C331" s="14"/>
      <c r="D331" s="14"/>
      <c r="E331" s="14"/>
      <c r="F331" s="14"/>
      <c r="G331" s="14"/>
      <c r="H331" s="14"/>
      <c r="I331" s="14"/>
      <c r="J331" s="14"/>
      <c r="K331" s="14"/>
      <c r="L331" s="14"/>
      <c r="M331" s="14"/>
      <c r="N331" s="14"/>
      <c r="O331" s="14"/>
    </row>
    <row r="332" spans="2:15" x14ac:dyDescent="0.2">
      <c r="B332" s="14"/>
      <c r="C332" s="14"/>
      <c r="D332" s="14"/>
      <c r="E332" s="14"/>
      <c r="F332" s="14"/>
      <c r="G332" s="14"/>
      <c r="H332" s="14"/>
      <c r="I332" s="14"/>
      <c r="J332" s="14"/>
      <c r="K332" s="14"/>
      <c r="L332" s="14"/>
      <c r="M332" s="14"/>
      <c r="N332" s="14"/>
      <c r="O332" s="14"/>
    </row>
    <row r="333" spans="2:15" x14ac:dyDescent="0.2">
      <c r="B333" s="14"/>
      <c r="C333" s="14"/>
      <c r="D333" s="14"/>
      <c r="E333" s="14"/>
      <c r="F333" s="14"/>
      <c r="G333" s="14"/>
      <c r="H333" s="14"/>
      <c r="I333" s="14"/>
      <c r="J333" s="14"/>
      <c r="K333" s="14"/>
      <c r="L333" s="14"/>
      <c r="M333" s="14"/>
      <c r="N333" s="14"/>
      <c r="O333" s="14"/>
    </row>
    <row r="334" spans="2:15" x14ac:dyDescent="0.2">
      <c r="B334" s="14"/>
      <c r="C334" s="14"/>
      <c r="D334" s="14"/>
      <c r="E334" s="14"/>
      <c r="F334" s="14"/>
      <c r="G334" s="14"/>
      <c r="H334" s="14"/>
      <c r="I334" s="14"/>
      <c r="J334" s="14"/>
      <c r="K334" s="14"/>
      <c r="L334" s="14"/>
      <c r="M334" s="14"/>
      <c r="N334" s="14"/>
      <c r="O334" s="14"/>
    </row>
    <row r="335" spans="2:15" x14ac:dyDescent="0.2">
      <c r="B335" s="14"/>
      <c r="C335" s="14"/>
      <c r="D335" s="14"/>
      <c r="E335" s="14"/>
      <c r="F335" s="14"/>
      <c r="G335" s="14"/>
      <c r="H335" s="14"/>
      <c r="I335" s="14"/>
      <c r="J335" s="14"/>
      <c r="K335" s="14"/>
      <c r="L335" s="14"/>
      <c r="M335" s="14"/>
      <c r="N335" s="14"/>
      <c r="O335" s="14"/>
    </row>
    <row r="336" spans="2:15" x14ac:dyDescent="0.2">
      <c r="B336" s="14"/>
      <c r="C336" s="14"/>
      <c r="D336" s="14"/>
      <c r="E336" s="14"/>
      <c r="F336" s="14"/>
      <c r="G336" s="14"/>
      <c r="H336" s="14"/>
      <c r="I336" s="14"/>
      <c r="J336" s="14"/>
      <c r="K336" s="14"/>
      <c r="L336" s="14"/>
      <c r="M336" s="14"/>
      <c r="N336" s="14"/>
      <c r="O336" s="14"/>
    </row>
    <row r="337" spans="2:15" x14ac:dyDescent="0.2">
      <c r="B337" s="14"/>
      <c r="C337" s="14"/>
      <c r="D337" s="14"/>
      <c r="E337" s="14"/>
      <c r="F337" s="14"/>
      <c r="G337" s="14"/>
      <c r="H337" s="14"/>
      <c r="I337" s="14"/>
      <c r="J337" s="14"/>
      <c r="K337" s="14"/>
      <c r="L337" s="14"/>
      <c r="M337" s="14"/>
      <c r="N337" s="14"/>
      <c r="O337" s="14"/>
    </row>
    <row r="338" spans="2:15" x14ac:dyDescent="0.2">
      <c r="B338" s="14"/>
      <c r="C338" s="14"/>
      <c r="D338" s="14"/>
      <c r="E338" s="14"/>
      <c r="F338" s="14"/>
      <c r="G338" s="14"/>
      <c r="H338" s="14"/>
      <c r="I338" s="14"/>
      <c r="J338" s="14"/>
      <c r="K338" s="14"/>
      <c r="L338" s="14"/>
      <c r="M338" s="14"/>
      <c r="N338" s="14"/>
      <c r="O338" s="14"/>
    </row>
    <row r="339" spans="2:15" x14ac:dyDescent="0.2">
      <c r="B339" s="14"/>
      <c r="C339" s="14"/>
      <c r="D339" s="14"/>
      <c r="E339" s="14"/>
      <c r="F339" s="14"/>
      <c r="G339" s="14"/>
      <c r="H339" s="14"/>
      <c r="I339" s="14"/>
      <c r="J339" s="14"/>
      <c r="K339" s="14"/>
      <c r="L339" s="14"/>
      <c r="M339" s="14"/>
      <c r="N339" s="14"/>
      <c r="O339" s="14"/>
    </row>
    <row r="340" spans="2:15" x14ac:dyDescent="0.2">
      <c r="B340" s="14"/>
      <c r="C340" s="14"/>
      <c r="D340" s="14"/>
      <c r="E340" s="14"/>
      <c r="F340" s="14"/>
      <c r="G340" s="14"/>
      <c r="H340" s="14"/>
      <c r="I340" s="14"/>
      <c r="J340" s="14"/>
      <c r="K340" s="14"/>
      <c r="L340" s="14"/>
      <c r="M340" s="14"/>
      <c r="N340" s="14"/>
      <c r="O340" s="14"/>
    </row>
    <row r="341" spans="2:15" x14ac:dyDescent="0.2">
      <c r="B341" s="14"/>
      <c r="C341" s="14"/>
      <c r="D341" s="14"/>
      <c r="E341" s="14"/>
      <c r="F341" s="14"/>
      <c r="G341" s="14"/>
      <c r="H341" s="14"/>
      <c r="I341" s="14"/>
      <c r="J341" s="14"/>
      <c r="K341" s="14"/>
      <c r="L341" s="14"/>
      <c r="M341" s="14"/>
      <c r="N341" s="14"/>
      <c r="O341" s="14"/>
    </row>
    <row r="342" spans="2:15" x14ac:dyDescent="0.2">
      <c r="B342" s="14"/>
      <c r="C342" s="14"/>
      <c r="D342" s="14"/>
      <c r="E342" s="14"/>
      <c r="F342" s="14"/>
      <c r="G342" s="14"/>
      <c r="H342" s="14"/>
      <c r="I342" s="14"/>
      <c r="J342" s="14"/>
      <c r="K342" s="14"/>
      <c r="L342" s="14"/>
      <c r="M342" s="14"/>
      <c r="N342" s="14"/>
      <c r="O342" s="14"/>
    </row>
    <row r="343" spans="2:15" x14ac:dyDescent="0.2">
      <c r="B343" s="14"/>
      <c r="C343" s="14"/>
      <c r="D343" s="14"/>
      <c r="E343" s="14"/>
      <c r="F343" s="14"/>
      <c r="G343" s="14"/>
      <c r="H343" s="14"/>
      <c r="I343" s="14"/>
      <c r="J343" s="14"/>
      <c r="K343" s="14"/>
      <c r="L343" s="14"/>
      <c r="M343" s="14"/>
      <c r="N343" s="14"/>
      <c r="O343" s="14"/>
    </row>
    <row r="344" spans="2:15" x14ac:dyDescent="0.2">
      <c r="B344" s="14"/>
      <c r="C344" s="14"/>
      <c r="D344" s="14"/>
      <c r="E344" s="14"/>
      <c r="F344" s="14"/>
      <c r="G344" s="14"/>
      <c r="H344" s="14"/>
      <c r="I344" s="14"/>
      <c r="J344" s="14"/>
      <c r="K344" s="14"/>
      <c r="L344" s="14"/>
      <c r="M344" s="14"/>
      <c r="N344" s="14"/>
      <c r="O344" s="14"/>
    </row>
    <row r="345" spans="2:15" x14ac:dyDescent="0.2">
      <c r="B345" s="14"/>
      <c r="C345" s="14"/>
      <c r="D345" s="14"/>
      <c r="E345" s="14"/>
      <c r="F345" s="14"/>
      <c r="G345" s="14"/>
      <c r="H345" s="14"/>
      <c r="I345" s="14"/>
      <c r="J345" s="14"/>
      <c r="K345" s="14"/>
      <c r="L345" s="14"/>
      <c r="M345" s="14"/>
      <c r="N345" s="14"/>
      <c r="O345" s="14"/>
    </row>
    <row r="346" spans="2:15" x14ac:dyDescent="0.2">
      <c r="B346" s="14"/>
      <c r="C346" s="14"/>
      <c r="D346" s="14"/>
      <c r="E346" s="14"/>
      <c r="F346" s="14"/>
      <c r="G346" s="14"/>
      <c r="H346" s="14"/>
      <c r="I346" s="14"/>
      <c r="J346" s="14"/>
      <c r="K346" s="14"/>
      <c r="L346" s="14"/>
      <c r="M346" s="14"/>
      <c r="N346" s="14"/>
      <c r="O346" s="14"/>
    </row>
    <row r="347" spans="2:15" x14ac:dyDescent="0.2">
      <c r="B347" s="14"/>
      <c r="C347" s="14"/>
      <c r="D347" s="14"/>
      <c r="E347" s="14"/>
      <c r="F347" s="14"/>
      <c r="G347" s="14"/>
      <c r="H347" s="14"/>
      <c r="I347" s="14"/>
      <c r="J347" s="14"/>
      <c r="K347" s="14"/>
      <c r="L347" s="14"/>
      <c r="M347" s="14"/>
      <c r="N347" s="14"/>
      <c r="O347" s="14"/>
    </row>
    <row r="348" spans="2:15" x14ac:dyDescent="0.2">
      <c r="B348" s="14"/>
      <c r="C348" s="14"/>
      <c r="D348" s="14"/>
      <c r="E348" s="14"/>
      <c r="F348" s="14"/>
      <c r="G348" s="14"/>
      <c r="H348" s="14"/>
      <c r="I348" s="14"/>
      <c r="J348" s="14"/>
      <c r="K348" s="14"/>
      <c r="L348" s="14"/>
      <c r="M348" s="14"/>
      <c r="N348" s="14"/>
      <c r="O348" s="14"/>
    </row>
    <row r="349" spans="2:15" x14ac:dyDescent="0.2">
      <c r="B349" s="14"/>
      <c r="C349" s="14"/>
      <c r="D349" s="14"/>
      <c r="E349" s="14"/>
      <c r="F349" s="14"/>
      <c r="G349" s="14"/>
      <c r="H349" s="14"/>
      <c r="I349" s="14"/>
      <c r="J349" s="14"/>
      <c r="K349" s="14"/>
      <c r="L349" s="14"/>
      <c r="M349" s="14"/>
      <c r="N349" s="14"/>
      <c r="O349" s="14"/>
    </row>
    <row r="350" spans="2:15" x14ac:dyDescent="0.2">
      <c r="B350" s="14"/>
      <c r="C350" s="14"/>
      <c r="D350" s="14"/>
      <c r="E350" s="14"/>
      <c r="F350" s="14"/>
      <c r="G350" s="14"/>
      <c r="H350" s="14"/>
      <c r="I350" s="14"/>
      <c r="J350" s="14"/>
      <c r="K350" s="14"/>
      <c r="L350" s="14"/>
      <c r="M350" s="14"/>
      <c r="N350" s="14"/>
      <c r="O350" s="14"/>
    </row>
    <row r="351" spans="2:15" x14ac:dyDescent="0.2">
      <c r="B351" s="14"/>
      <c r="C351" s="14"/>
      <c r="D351" s="14"/>
      <c r="E351" s="14"/>
      <c r="F351" s="14"/>
      <c r="G351" s="14"/>
      <c r="H351" s="14"/>
      <c r="I351" s="14"/>
      <c r="J351" s="14"/>
      <c r="K351" s="14"/>
      <c r="L351" s="14"/>
      <c r="M351" s="14"/>
      <c r="N351" s="14"/>
      <c r="O351" s="14"/>
    </row>
    <row r="352" spans="2:15" x14ac:dyDescent="0.2">
      <c r="B352" s="14"/>
      <c r="C352" s="14"/>
      <c r="D352" s="14"/>
      <c r="E352" s="14"/>
      <c r="F352" s="14"/>
      <c r="G352" s="14"/>
      <c r="H352" s="14"/>
      <c r="I352" s="14"/>
      <c r="J352" s="14"/>
      <c r="K352" s="14"/>
      <c r="L352" s="14"/>
      <c r="M352" s="14"/>
      <c r="N352" s="14"/>
      <c r="O352" s="14"/>
    </row>
    <row r="353" spans="2:15" x14ac:dyDescent="0.2">
      <c r="B353" s="14"/>
      <c r="C353" s="14"/>
      <c r="D353" s="14"/>
      <c r="E353" s="14"/>
      <c r="F353" s="14"/>
      <c r="G353" s="14"/>
      <c r="H353" s="14"/>
      <c r="I353" s="14"/>
      <c r="J353" s="14"/>
      <c r="K353" s="14"/>
      <c r="L353" s="14"/>
      <c r="M353" s="14"/>
      <c r="N353" s="14"/>
      <c r="O353" s="14"/>
    </row>
    <row r="354" spans="2:15" x14ac:dyDescent="0.2">
      <c r="B354" s="14"/>
      <c r="C354" s="14"/>
      <c r="D354" s="14"/>
      <c r="E354" s="14"/>
      <c r="F354" s="14"/>
      <c r="G354" s="14"/>
      <c r="H354" s="14"/>
      <c r="I354" s="14"/>
      <c r="J354" s="14"/>
      <c r="K354" s="14"/>
      <c r="L354" s="14"/>
      <c r="M354" s="14"/>
      <c r="N354" s="14"/>
      <c r="O354" s="14"/>
    </row>
    <row r="355" spans="2:15" x14ac:dyDescent="0.2">
      <c r="B355" s="14"/>
      <c r="C355" s="14"/>
      <c r="D355" s="14"/>
      <c r="E355" s="14"/>
      <c r="F355" s="14"/>
      <c r="G355" s="14"/>
      <c r="H355" s="14"/>
      <c r="I355" s="14"/>
      <c r="J355" s="14"/>
      <c r="K355" s="14"/>
      <c r="L355" s="14"/>
      <c r="M355" s="14"/>
      <c r="N355" s="14"/>
      <c r="O355" s="14"/>
    </row>
    <row r="356" spans="2:15" x14ac:dyDescent="0.2">
      <c r="B356" s="14"/>
      <c r="C356" s="14"/>
      <c r="D356" s="14"/>
      <c r="E356" s="14"/>
      <c r="F356" s="14"/>
      <c r="G356" s="14"/>
      <c r="H356" s="14"/>
      <c r="I356" s="14"/>
      <c r="J356" s="14"/>
      <c r="K356" s="14"/>
      <c r="L356" s="14"/>
      <c r="M356" s="14"/>
      <c r="N356" s="14"/>
      <c r="O356" s="14"/>
    </row>
    <row r="357" spans="2:15" x14ac:dyDescent="0.2">
      <c r="B357" s="14"/>
      <c r="C357" s="14"/>
      <c r="D357" s="14"/>
      <c r="E357" s="14"/>
      <c r="F357" s="14"/>
      <c r="G357" s="14"/>
      <c r="H357" s="14"/>
      <c r="I357" s="14"/>
      <c r="J357" s="14"/>
      <c r="K357" s="14"/>
      <c r="L357" s="14"/>
      <c r="M357" s="14"/>
      <c r="N357" s="14"/>
      <c r="O357" s="14"/>
    </row>
    <row r="358" spans="2:15" x14ac:dyDescent="0.2">
      <c r="B358" s="14"/>
      <c r="C358" s="14"/>
      <c r="D358" s="14"/>
      <c r="E358" s="14"/>
      <c r="F358" s="14"/>
      <c r="G358" s="14"/>
      <c r="H358" s="14"/>
      <c r="I358" s="14"/>
      <c r="J358" s="14"/>
      <c r="K358" s="14"/>
      <c r="L358" s="14"/>
      <c r="M358" s="14"/>
      <c r="N358" s="14"/>
      <c r="O358" s="14"/>
    </row>
    <row r="359" spans="2:15" x14ac:dyDescent="0.2">
      <c r="B359" s="14"/>
      <c r="C359" s="14"/>
      <c r="D359" s="14"/>
      <c r="E359" s="14"/>
      <c r="F359" s="14"/>
      <c r="G359" s="14"/>
      <c r="H359" s="14"/>
      <c r="I359" s="14"/>
      <c r="J359" s="14"/>
      <c r="K359" s="14"/>
      <c r="L359" s="14"/>
      <c r="M359" s="14"/>
      <c r="N359" s="14"/>
      <c r="O359" s="14"/>
    </row>
    <row r="360" spans="2:15" x14ac:dyDescent="0.2">
      <c r="B360" s="14"/>
      <c r="C360" s="14"/>
      <c r="D360" s="14"/>
      <c r="E360" s="14"/>
      <c r="F360" s="14"/>
      <c r="G360" s="14"/>
      <c r="H360" s="14"/>
      <c r="I360" s="14"/>
      <c r="J360" s="14"/>
      <c r="K360" s="14"/>
      <c r="L360" s="14"/>
      <c r="M360" s="14"/>
      <c r="N360" s="14"/>
      <c r="O360" s="14"/>
    </row>
    <row r="361" spans="2:15" x14ac:dyDescent="0.2">
      <c r="B361" s="14"/>
      <c r="C361" s="14"/>
      <c r="D361" s="14"/>
      <c r="E361" s="14"/>
      <c r="F361" s="14"/>
      <c r="G361" s="14"/>
      <c r="H361" s="14"/>
      <c r="I361" s="14"/>
      <c r="J361" s="14"/>
      <c r="K361" s="14"/>
      <c r="L361" s="14"/>
      <c r="M361" s="14"/>
      <c r="N361" s="14"/>
      <c r="O361" s="14"/>
    </row>
    <row r="362" spans="2:15" x14ac:dyDescent="0.2">
      <c r="B362" s="14"/>
      <c r="C362" s="14"/>
      <c r="D362" s="14"/>
      <c r="E362" s="14"/>
      <c r="F362" s="14"/>
      <c r="G362" s="14"/>
      <c r="H362" s="14"/>
      <c r="I362" s="14"/>
      <c r="J362" s="14"/>
      <c r="K362" s="14"/>
      <c r="L362" s="14"/>
      <c r="M362" s="14"/>
      <c r="N362" s="14"/>
      <c r="O362" s="14"/>
    </row>
    <row r="363" spans="2:15" x14ac:dyDescent="0.2">
      <c r="B363" s="14"/>
      <c r="C363" s="14"/>
      <c r="D363" s="14"/>
      <c r="E363" s="14"/>
      <c r="F363" s="14"/>
      <c r="G363" s="14"/>
      <c r="H363" s="14"/>
      <c r="I363" s="14"/>
      <c r="J363" s="14"/>
      <c r="K363" s="14"/>
      <c r="L363" s="14"/>
      <c r="M363" s="14"/>
      <c r="N363" s="14"/>
      <c r="O363" s="14"/>
    </row>
    <row r="364" spans="2:15" x14ac:dyDescent="0.2">
      <c r="B364" s="14"/>
      <c r="C364" s="14"/>
      <c r="D364" s="14"/>
      <c r="E364" s="14"/>
      <c r="F364" s="14"/>
      <c r="G364" s="14"/>
      <c r="H364" s="14"/>
      <c r="I364" s="14"/>
      <c r="J364" s="14"/>
      <c r="K364" s="14"/>
      <c r="L364" s="14"/>
      <c r="M364" s="14"/>
      <c r="N364" s="14"/>
      <c r="O364" s="14"/>
    </row>
    <row r="365" spans="2:15" x14ac:dyDescent="0.2">
      <c r="B365" s="14"/>
      <c r="C365" s="14"/>
      <c r="D365" s="14"/>
      <c r="E365" s="14"/>
      <c r="F365" s="14"/>
      <c r="G365" s="14"/>
      <c r="H365" s="14"/>
      <c r="I365" s="14"/>
      <c r="J365" s="14"/>
      <c r="K365" s="14"/>
      <c r="L365" s="14"/>
      <c r="M365" s="14"/>
      <c r="N365" s="14"/>
      <c r="O365" s="14"/>
    </row>
    <row r="366" spans="2:15" x14ac:dyDescent="0.2">
      <c r="B366" s="14"/>
      <c r="C366" s="14"/>
      <c r="D366" s="14"/>
      <c r="E366" s="14"/>
      <c r="F366" s="14"/>
      <c r="G366" s="14"/>
      <c r="H366" s="14"/>
      <c r="I366" s="14"/>
      <c r="J366" s="14"/>
      <c r="K366" s="14"/>
      <c r="L366" s="14"/>
      <c r="M366" s="14"/>
      <c r="N366" s="14"/>
      <c r="O366" s="14"/>
    </row>
    <row r="367" spans="2:15" x14ac:dyDescent="0.2">
      <c r="B367" s="14"/>
      <c r="C367" s="14"/>
      <c r="D367" s="14"/>
      <c r="E367" s="14"/>
      <c r="F367" s="14"/>
      <c r="G367" s="14"/>
      <c r="H367" s="14"/>
      <c r="I367" s="14"/>
      <c r="J367" s="14"/>
      <c r="K367" s="14"/>
      <c r="L367" s="14"/>
      <c r="M367" s="14"/>
      <c r="N367" s="14"/>
      <c r="O367" s="14"/>
    </row>
    <row r="368" spans="2:15" x14ac:dyDescent="0.2">
      <c r="B368" s="14"/>
      <c r="C368" s="14"/>
      <c r="D368" s="14"/>
      <c r="E368" s="14"/>
      <c r="F368" s="14"/>
      <c r="G368" s="14"/>
      <c r="H368" s="14"/>
      <c r="I368" s="14"/>
      <c r="J368" s="14"/>
      <c r="K368" s="14"/>
      <c r="L368" s="14"/>
      <c r="M368" s="14"/>
      <c r="N368" s="14"/>
      <c r="O368" s="14"/>
    </row>
    <row r="369" spans="2:15" x14ac:dyDescent="0.2">
      <c r="B369" s="14"/>
      <c r="C369" s="14"/>
      <c r="D369" s="14"/>
      <c r="E369" s="14"/>
      <c r="F369" s="14"/>
      <c r="G369" s="14"/>
      <c r="H369" s="14"/>
      <c r="I369" s="14"/>
      <c r="J369" s="14"/>
      <c r="K369" s="14"/>
      <c r="L369" s="14"/>
      <c r="M369" s="14"/>
      <c r="N369" s="14"/>
      <c r="O369" s="14"/>
    </row>
    <row r="370" spans="2:15" x14ac:dyDescent="0.2">
      <c r="B370" s="14"/>
      <c r="C370" s="14"/>
      <c r="D370" s="14"/>
      <c r="E370" s="14"/>
      <c r="F370" s="14"/>
      <c r="G370" s="14"/>
      <c r="H370" s="14"/>
      <c r="I370" s="14"/>
      <c r="J370" s="14"/>
      <c r="K370" s="14"/>
      <c r="L370" s="14"/>
      <c r="M370" s="14"/>
      <c r="N370" s="14"/>
      <c r="O370" s="14"/>
    </row>
    <row r="371" spans="2:15" x14ac:dyDescent="0.2">
      <c r="B371" s="14"/>
      <c r="C371" s="14"/>
      <c r="D371" s="14"/>
      <c r="E371" s="14"/>
      <c r="F371" s="14"/>
      <c r="G371" s="14"/>
      <c r="H371" s="14"/>
      <c r="I371" s="14"/>
      <c r="J371" s="14"/>
      <c r="K371" s="14"/>
      <c r="L371" s="14"/>
      <c r="M371" s="14"/>
      <c r="N371" s="14"/>
      <c r="O371" s="14"/>
    </row>
    <row r="372" spans="2:15" x14ac:dyDescent="0.2">
      <c r="B372" s="14"/>
      <c r="C372" s="14"/>
      <c r="D372" s="14"/>
      <c r="E372" s="14"/>
      <c r="F372" s="14"/>
      <c r="G372" s="14"/>
      <c r="H372" s="14"/>
      <c r="I372" s="14"/>
      <c r="J372" s="14"/>
      <c r="K372" s="14"/>
      <c r="L372" s="14"/>
      <c r="M372" s="14"/>
      <c r="N372" s="14"/>
      <c r="O372" s="14"/>
    </row>
    <row r="373" spans="2:15" x14ac:dyDescent="0.2">
      <c r="B373" s="14"/>
      <c r="C373" s="14"/>
      <c r="D373" s="14"/>
      <c r="E373" s="14"/>
      <c r="F373" s="14"/>
      <c r="G373" s="14"/>
      <c r="H373" s="14"/>
      <c r="I373" s="14"/>
      <c r="J373" s="14"/>
      <c r="K373" s="14"/>
      <c r="L373" s="14"/>
      <c r="M373" s="14"/>
      <c r="N373" s="14"/>
      <c r="O373" s="14"/>
    </row>
    <row r="374" spans="2:15" x14ac:dyDescent="0.2">
      <c r="B374" s="14"/>
      <c r="C374" s="14"/>
      <c r="D374" s="14"/>
      <c r="E374" s="14"/>
      <c r="F374" s="14"/>
      <c r="G374" s="14"/>
      <c r="H374" s="14"/>
      <c r="I374" s="14"/>
      <c r="J374" s="14"/>
      <c r="K374" s="14"/>
      <c r="L374" s="14"/>
      <c r="M374" s="14"/>
      <c r="N374" s="14"/>
      <c r="O374" s="14"/>
    </row>
    <row r="375" spans="2:15" x14ac:dyDescent="0.2">
      <c r="B375" s="14"/>
      <c r="C375" s="14"/>
      <c r="D375" s="14"/>
      <c r="E375" s="14"/>
      <c r="F375" s="14"/>
      <c r="G375" s="14"/>
      <c r="H375" s="14"/>
      <c r="I375" s="14"/>
      <c r="J375" s="14"/>
      <c r="K375" s="14"/>
      <c r="L375" s="14"/>
      <c r="M375" s="14"/>
      <c r="N375" s="14"/>
      <c r="O375" s="14"/>
    </row>
    <row r="376" spans="2:15" x14ac:dyDescent="0.2">
      <c r="B376" s="14"/>
      <c r="C376" s="14"/>
      <c r="D376" s="14"/>
      <c r="E376" s="14"/>
      <c r="F376" s="14"/>
      <c r="G376" s="14"/>
      <c r="H376" s="14"/>
      <c r="I376" s="14"/>
      <c r="J376" s="14"/>
      <c r="K376" s="14"/>
      <c r="L376" s="14"/>
      <c r="M376" s="14"/>
      <c r="N376" s="14"/>
      <c r="O376" s="14"/>
    </row>
    <row r="377" spans="2:15" x14ac:dyDescent="0.2">
      <c r="B377" s="14"/>
      <c r="C377" s="14"/>
      <c r="D377" s="14"/>
      <c r="E377" s="14"/>
      <c r="F377" s="14"/>
      <c r="G377" s="14"/>
      <c r="H377" s="14"/>
      <c r="I377" s="14"/>
      <c r="J377" s="14"/>
      <c r="K377" s="14"/>
      <c r="L377" s="14"/>
      <c r="M377" s="14"/>
      <c r="N377" s="14"/>
      <c r="O377" s="14"/>
    </row>
    <row r="378" spans="2:15" x14ac:dyDescent="0.2">
      <c r="B378" s="14"/>
      <c r="C378" s="14"/>
      <c r="D378" s="14"/>
      <c r="E378" s="14"/>
      <c r="F378" s="14"/>
      <c r="G378" s="14"/>
      <c r="H378" s="14"/>
      <c r="I378" s="14"/>
      <c r="J378" s="14"/>
      <c r="K378" s="14"/>
      <c r="L378" s="14"/>
      <c r="M378" s="14"/>
      <c r="N378" s="14"/>
      <c r="O378" s="14"/>
    </row>
    <row r="379" spans="2:15" x14ac:dyDescent="0.2">
      <c r="B379" s="14"/>
      <c r="C379" s="14"/>
      <c r="D379" s="14"/>
      <c r="E379" s="14"/>
      <c r="F379" s="14"/>
      <c r="G379" s="14"/>
      <c r="H379" s="14"/>
      <c r="I379" s="14"/>
      <c r="J379" s="14"/>
      <c r="K379" s="14"/>
      <c r="L379" s="14"/>
      <c r="M379" s="14"/>
      <c r="N379" s="14"/>
      <c r="O379" s="14"/>
    </row>
    <row r="380" spans="2:15" x14ac:dyDescent="0.2">
      <c r="B380" s="14"/>
      <c r="C380" s="14"/>
      <c r="D380" s="14"/>
      <c r="E380" s="14"/>
      <c r="F380" s="14"/>
      <c r="G380" s="14"/>
      <c r="H380" s="14"/>
      <c r="I380" s="14"/>
      <c r="J380" s="14"/>
      <c r="K380" s="14"/>
      <c r="L380" s="14"/>
      <c r="M380" s="14"/>
      <c r="N380" s="14"/>
      <c r="O380" s="14"/>
    </row>
    <row r="381" spans="2:15" x14ac:dyDescent="0.2">
      <c r="B381" s="14"/>
      <c r="C381" s="14"/>
      <c r="D381" s="14"/>
      <c r="E381" s="14"/>
      <c r="F381" s="14"/>
      <c r="G381" s="14"/>
      <c r="H381" s="14"/>
      <c r="I381" s="14"/>
      <c r="J381" s="14"/>
      <c r="K381" s="14"/>
      <c r="L381" s="14"/>
      <c r="M381" s="14"/>
      <c r="N381" s="14"/>
      <c r="O381" s="14"/>
    </row>
    <row r="382" spans="2:15" x14ac:dyDescent="0.2">
      <c r="B382" s="14"/>
      <c r="C382" s="14"/>
      <c r="D382" s="14"/>
      <c r="E382" s="14"/>
      <c r="F382" s="14"/>
      <c r="G382" s="14"/>
      <c r="H382" s="14"/>
      <c r="I382" s="14"/>
      <c r="J382" s="14"/>
      <c r="K382" s="14"/>
      <c r="L382" s="14"/>
      <c r="M382" s="14"/>
      <c r="N382" s="14"/>
      <c r="O382" s="14"/>
    </row>
    <row r="383" spans="2:15" x14ac:dyDescent="0.2">
      <c r="B383" s="14"/>
      <c r="C383" s="14"/>
      <c r="D383" s="14"/>
      <c r="E383" s="14"/>
      <c r="F383" s="14"/>
      <c r="G383" s="14"/>
      <c r="H383" s="14"/>
      <c r="I383" s="14"/>
      <c r="J383" s="14"/>
      <c r="K383" s="14"/>
      <c r="L383" s="14"/>
      <c r="M383" s="14"/>
      <c r="N383" s="14"/>
      <c r="O383" s="14"/>
    </row>
    <row r="384" spans="2:15" x14ac:dyDescent="0.2">
      <c r="B384" s="14"/>
      <c r="C384" s="14"/>
      <c r="D384" s="14"/>
      <c r="E384" s="14"/>
      <c r="F384" s="14"/>
      <c r="G384" s="14"/>
      <c r="H384" s="14"/>
      <c r="I384" s="14"/>
      <c r="J384" s="14"/>
      <c r="K384" s="14"/>
      <c r="L384" s="14"/>
      <c r="M384" s="14"/>
      <c r="N384" s="14"/>
      <c r="O384" s="14"/>
    </row>
    <row r="385" spans="2:15" x14ac:dyDescent="0.2">
      <c r="B385" s="14"/>
      <c r="C385" s="14"/>
      <c r="D385" s="14"/>
      <c r="E385" s="14"/>
      <c r="F385" s="14"/>
      <c r="G385" s="14"/>
      <c r="H385" s="14"/>
      <c r="I385" s="14"/>
      <c r="J385" s="14"/>
      <c r="K385" s="14"/>
      <c r="L385" s="14"/>
      <c r="M385" s="14"/>
      <c r="N385" s="14"/>
      <c r="O385" s="14"/>
    </row>
    <row r="386" spans="2:15" x14ac:dyDescent="0.2">
      <c r="B386" s="14"/>
      <c r="C386" s="14"/>
      <c r="D386" s="14"/>
      <c r="E386" s="14"/>
      <c r="F386" s="14"/>
      <c r="G386" s="14"/>
      <c r="H386" s="14"/>
      <c r="I386" s="14"/>
      <c r="J386" s="14"/>
      <c r="K386" s="14"/>
      <c r="L386" s="14"/>
      <c r="M386" s="14"/>
      <c r="N386" s="14"/>
      <c r="O386" s="14"/>
    </row>
    <row r="387" spans="2:15" x14ac:dyDescent="0.2">
      <c r="B387" s="14"/>
      <c r="C387" s="14"/>
      <c r="D387" s="14"/>
      <c r="E387" s="14"/>
      <c r="F387" s="14"/>
      <c r="G387" s="14"/>
      <c r="H387" s="14"/>
      <c r="I387" s="14"/>
      <c r="J387" s="14"/>
      <c r="K387" s="14"/>
      <c r="L387" s="14"/>
      <c r="M387" s="14"/>
      <c r="N387" s="14"/>
      <c r="O387" s="14"/>
    </row>
    <row r="388" spans="2:15" x14ac:dyDescent="0.2">
      <c r="B388" s="14"/>
      <c r="C388" s="14"/>
      <c r="D388" s="14"/>
      <c r="E388" s="14"/>
      <c r="F388" s="14"/>
      <c r="G388" s="14"/>
      <c r="H388" s="14"/>
      <c r="I388" s="14"/>
      <c r="J388" s="14"/>
      <c r="K388" s="14"/>
      <c r="L388" s="14"/>
      <c r="M388" s="14"/>
      <c r="N388" s="14"/>
      <c r="O388" s="14"/>
    </row>
    <row r="389" spans="2:15" x14ac:dyDescent="0.2">
      <c r="B389" s="14"/>
      <c r="C389" s="14"/>
      <c r="D389" s="14"/>
      <c r="E389" s="14"/>
      <c r="F389" s="14"/>
      <c r="G389" s="14"/>
      <c r="H389" s="14"/>
      <c r="I389" s="14"/>
      <c r="J389" s="14"/>
      <c r="K389" s="14"/>
      <c r="L389" s="14"/>
      <c r="M389" s="14"/>
      <c r="N389" s="14"/>
      <c r="O389" s="14"/>
    </row>
    <row r="390" spans="2:15" x14ac:dyDescent="0.2">
      <c r="B390" s="14"/>
      <c r="C390" s="14"/>
      <c r="D390" s="14"/>
      <c r="E390" s="14"/>
      <c r="F390" s="14"/>
      <c r="G390" s="14"/>
      <c r="H390" s="14"/>
      <c r="I390" s="14"/>
      <c r="J390" s="14"/>
      <c r="K390" s="14"/>
      <c r="L390" s="14"/>
      <c r="M390" s="14"/>
      <c r="N390" s="14"/>
      <c r="O390" s="14"/>
    </row>
    <row r="391" spans="2:15" x14ac:dyDescent="0.2">
      <c r="B391" s="14"/>
      <c r="C391" s="14"/>
      <c r="D391" s="14"/>
      <c r="E391" s="14"/>
      <c r="F391" s="14"/>
      <c r="G391" s="14"/>
      <c r="H391" s="14"/>
      <c r="I391" s="14"/>
      <c r="J391" s="14"/>
      <c r="K391" s="14"/>
      <c r="L391" s="14"/>
      <c r="M391" s="14"/>
      <c r="N391" s="14"/>
      <c r="O391" s="14"/>
    </row>
    <row r="392" spans="2:15" x14ac:dyDescent="0.2">
      <c r="B392" s="14"/>
      <c r="C392" s="14"/>
      <c r="D392" s="14"/>
      <c r="E392" s="14"/>
      <c r="F392" s="14"/>
      <c r="G392" s="14"/>
      <c r="H392" s="14"/>
      <c r="I392" s="14"/>
      <c r="J392" s="14"/>
      <c r="K392" s="14"/>
      <c r="L392" s="14"/>
      <c r="M392" s="14"/>
      <c r="N392" s="14"/>
      <c r="O392" s="14"/>
    </row>
    <row r="393" spans="2:15" x14ac:dyDescent="0.2">
      <c r="B393" s="14"/>
      <c r="C393" s="14"/>
      <c r="D393" s="14"/>
      <c r="E393" s="14"/>
      <c r="F393" s="14"/>
      <c r="G393" s="14"/>
      <c r="H393" s="14"/>
      <c r="I393" s="14"/>
      <c r="J393" s="14"/>
      <c r="K393" s="14"/>
      <c r="L393" s="14"/>
      <c r="M393" s="14"/>
      <c r="N393" s="14"/>
      <c r="O393" s="14"/>
    </row>
    <row r="394" spans="2:15" x14ac:dyDescent="0.2">
      <c r="B394" s="14"/>
      <c r="C394" s="14"/>
      <c r="D394" s="14"/>
      <c r="E394" s="14"/>
      <c r="F394" s="14"/>
      <c r="G394" s="14"/>
      <c r="H394" s="14"/>
      <c r="I394" s="14"/>
      <c r="J394" s="14"/>
      <c r="K394" s="14"/>
      <c r="L394" s="14"/>
      <c r="M394" s="14"/>
      <c r="N394" s="14"/>
      <c r="O394" s="14"/>
    </row>
    <row r="395" spans="2:15" x14ac:dyDescent="0.2">
      <c r="B395" s="14"/>
      <c r="C395" s="14"/>
      <c r="D395" s="14"/>
      <c r="E395" s="14"/>
      <c r="F395" s="14"/>
      <c r="G395" s="14"/>
      <c r="H395" s="14"/>
      <c r="I395" s="14"/>
      <c r="J395" s="14"/>
      <c r="K395" s="14"/>
      <c r="L395" s="14"/>
      <c r="M395" s="14"/>
      <c r="N395" s="14"/>
      <c r="O395" s="14"/>
    </row>
    <row r="396" spans="2:15" x14ac:dyDescent="0.2">
      <c r="B396" s="14"/>
      <c r="C396" s="14"/>
      <c r="D396" s="14"/>
      <c r="E396" s="14"/>
      <c r="F396" s="14"/>
      <c r="G396" s="14"/>
      <c r="H396" s="14"/>
      <c r="I396" s="14"/>
      <c r="J396" s="14"/>
      <c r="K396" s="14"/>
      <c r="L396" s="14"/>
      <c r="M396" s="14"/>
      <c r="N396" s="14"/>
      <c r="O396" s="14"/>
    </row>
    <row r="397" spans="2:15" x14ac:dyDescent="0.2">
      <c r="B397" s="14"/>
      <c r="C397" s="14"/>
      <c r="D397" s="14"/>
      <c r="E397" s="14"/>
      <c r="F397" s="14"/>
      <c r="G397" s="14"/>
      <c r="H397" s="14"/>
      <c r="I397" s="14"/>
      <c r="J397" s="14"/>
      <c r="K397" s="14"/>
      <c r="L397" s="14"/>
      <c r="M397" s="14"/>
      <c r="N397" s="14"/>
      <c r="O397" s="14"/>
    </row>
    <row r="398" spans="2:15" x14ac:dyDescent="0.2">
      <c r="B398" s="14"/>
      <c r="C398" s="14"/>
      <c r="D398" s="14"/>
      <c r="E398" s="14"/>
      <c r="F398" s="14"/>
      <c r="G398" s="14"/>
      <c r="H398" s="14"/>
      <c r="I398" s="14"/>
      <c r="J398" s="14"/>
      <c r="K398" s="14"/>
      <c r="L398" s="14"/>
      <c r="M398" s="14"/>
      <c r="N398" s="14"/>
      <c r="O398" s="14"/>
    </row>
    <row r="399" spans="2:15" x14ac:dyDescent="0.2">
      <c r="B399" s="14"/>
      <c r="C399" s="14"/>
      <c r="D399" s="14"/>
      <c r="E399" s="14"/>
      <c r="F399" s="14"/>
      <c r="G399" s="14"/>
      <c r="H399" s="14"/>
      <c r="I399" s="14"/>
      <c r="J399" s="14"/>
      <c r="K399" s="14"/>
      <c r="L399" s="14"/>
      <c r="M399" s="14"/>
      <c r="N399" s="14"/>
      <c r="O399" s="14"/>
    </row>
    <row r="400" spans="2:15" x14ac:dyDescent="0.2">
      <c r="B400" s="14"/>
      <c r="C400" s="14"/>
      <c r="D400" s="14"/>
      <c r="E400" s="14"/>
      <c r="F400" s="14"/>
      <c r="G400" s="14"/>
      <c r="H400" s="14"/>
      <c r="I400" s="14"/>
      <c r="J400" s="14"/>
      <c r="K400" s="14"/>
      <c r="L400" s="14"/>
      <c r="M400" s="14"/>
      <c r="N400" s="14"/>
      <c r="O400" s="14"/>
    </row>
    <row r="401" spans="2:15" x14ac:dyDescent="0.2">
      <c r="B401" s="14"/>
      <c r="C401" s="14"/>
      <c r="D401" s="14"/>
      <c r="E401" s="14"/>
      <c r="F401" s="14"/>
      <c r="G401" s="14"/>
      <c r="H401" s="14"/>
      <c r="I401" s="14"/>
      <c r="J401" s="14"/>
      <c r="K401" s="14"/>
      <c r="L401" s="14"/>
      <c r="M401" s="14"/>
      <c r="N401" s="14"/>
      <c r="O401" s="14"/>
    </row>
    <row r="402" spans="2:15" x14ac:dyDescent="0.2">
      <c r="B402" s="14"/>
      <c r="C402" s="14"/>
      <c r="D402" s="14"/>
      <c r="E402" s="14"/>
      <c r="F402" s="14"/>
      <c r="G402" s="14"/>
      <c r="H402" s="14"/>
      <c r="I402" s="14"/>
      <c r="J402" s="14"/>
      <c r="K402" s="14"/>
      <c r="L402" s="14"/>
      <c r="M402" s="14"/>
      <c r="N402" s="14"/>
      <c r="O402" s="14"/>
    </row>
    <row r="403" spans="2:15" x14ac:dyDescent="0.2">
      <c r="B403" s="14"/>
      <c r="C403" s="14"/>
      <c r="D403" s="14"/>
      <c r="E403" s="14"/>
      <c r="F403" s="14"/>
      <c r="G403" s="14"/>
      <c r="H403" s="14"/>
      <c r="I403" s="14"/>
      <c r="J403" s="14"/>
      <c r="K403" s="14"/>
      <c r="L403" s="14"/>
      <c r="M403" s="14"/>
      <c r="N403" s="14"/>
      <c r="O403" s="14"/>
    </row>
    <row r="404" spans="2:15" x14ac:dyDescent="0.2">
      <c r="B404" s="14"/>
      <c r="C404" s="14"/>
      <c r="D404" s="14"/>
      <c r="E404" s="14"/>
      <c r="F404" s="14"/>
      <c r="G404" s="14"/>
      <c r="H404" s="14"/>
      <c r="I404" s="14"/>
      <c r="J404" s="14"/>
      <c r="K404" s="14"/>
      <c r="L404" s="14"/>
      <c r="M404" s="14"/>
      <c r="N404" s="14"/>
      <c r="O404" s="14"/>
    </row>
    <row r="405" spans="2:15" x14ac:dyDescent="0.2">
      <c r="B405" s="14"/>
      <c r="C405" s="14"/>
      <c r="D405" s="14"/>
      <c r="E405" s="14"/>
      <c r="F405" s="14"/>
      <c r="G405" s="14"/>
      <c r="H405" s="14"/>
      <c r="I405" s="14"/>
      <c r="J405" s="14"/>
      <c r="K405" s="14"/>
      <c r="L405" s="14"/>
      <c r="M405" s="14"/>
      <c r="N405" s="14"/>
      <c r="O405" s="14"/>
    </row>
    <row r="406" spans="2:15" x14ac:dyDescent="0.2">
      <c r="B406" s="14"/>
      <c r="C406" s="14"/>
      <c r="D406" s="14"/>
      <c r="E406" s="14"/>
      <c r="F406" s="14"/>
      <c r="G406" s="14"/>
      <c r="H406" s="14"/>
      <c r="I406" s="14"/>
      <c r="J406" s="14"/>
      <c r="K406" s="14"/>
      <c r="L406" s="14"/>
      <c r="M406" s="14"/>
      <c r="N406" s="14"/>
      <c r="O406" s="14"/>
    </row>
    <row r="407" spans="2:15" x14ac:dyDescent="0.2">
      <c r="B407" s="14"/>
      <c r="C407" s="14"/>
      <c r="D407" s="14"/>
      <c r="E407" s="14"/>
      <c r="F407" s="14"/>
      <c r="G407" s="14"/>
      <c r="H407" s="14"/>
      <c r="I407" s="14"/>
      <c r="J407" s="14"/>
      <c r="K407" s="14"/>
      <c r="L407" s="14"/>
      <c r="M407" s="14"/>
      <c r="N407" s="14"/>
      <c r="O407" s="14"/>
    </row>
    <row r="408" spans="2:15" x14ac:dyDescent="0.2">
      <c r="B408" s="14"/>
      <c r="C408" s="14"/>
      <c r="D408" s="14"/>
      <c r="E408" s="14"/>
      <c r="F408" s="14"/>
      <c r="G408" s="14"/>
      <c r="H408" s="14"/>
      <c r="I408" s="14"/>
      <c r="J408" s="14"/>
      <c r="K408" s="14"/>
      <c r="L408" s="14"/>
      <c r="M408" s="14"/>
      <c r="N408" s="14"/>
      <c r="O408" s="14"/>
    </row>
    <row r="409" spans="2:15" x14ac:dyDescent="0.2">
      <c r="B409" s="14"/>
      <c r="C409" s="14"/>
      <c r="D409" s="14"/>
      <c r="E409" s="14"/>
      <c r="F409" s="14"/>
      <c r="G409" s="14"/>
      <c r="H409" s="14"/>
      <c r="I409" s="14"/>
      <c r="J409" s="14"/>
      <c r="K409" s="14"/>
      <c r="L409" s="14"/>
      <c r="M409" s="14"/>
      <c r="N409" s="14"/>
      <c r="O409" s="14"/>
    </row>
    <row r="410" spans="2:15" x14ac:dyDescent="0.2">
      <c r="B410" s="14"/>
      <c r="C410" s="14"/>
      <c r="D410" s="14"/>
      <c r="E410" s="14"/>
      <c r="F410" s="14"/>
      <c r="G410" s="14"/>
      <c r="H410" s="14"/>
      <c r="I410" s="14"/>
      <c r="J410" s="14"/>
      <c r="K410" s="14"/>
      <c r="L410" s="14"/>
      <c r="M410" s="14"/>
      <c r="N410" s="14"/>
      <c r="O410" s="14"/>
    </row>
    <row r="411" spans="2:15" x14ac:dyDescent="0.2">
      <c r="B411" s="14"/>
      <c r="C411" s="14"/>
      <c r="D411" s="14"/>
      <c r="E411" s="14"/>
      <c r="F411" s="14"/>
      <c r="G411" s="14"/>
      <c r="H411" s="14"/>
      <c r="I411" s="14"/>
      <c r="J411" s="14"/>
      <c r="K411" s="14"/>
      <c r="L411" s="14"/>
      <c r="M411" s="14"/>
      <c r="N411" s="14"/>
      <c r="O411" s="14"/>
    </row>
    <row r="412" spans="2:15" x14ac:dyDescent="0.2">
      <c r="B412" s="14"/>
      <c r="C412" s="14"/>
      <c r="D412" s="14"/>
      <c r="E412" s="14"/>
      <c r="F412" s="14"/>
      <c r="G412" s="14"/>
      <c r="H412" s="14"/>
      <c r="I412" s="14"/>
      <c r="J412" s="14"/>
      <c r="K412" s="14"/>
      <c r="L412" s="14"/>
      <c r="M412" s="14"/>
      <c r="N412" s="14"/>
      <c r="O412" s="14"/>
    </row>
    <row r="413" spans="2:15" x14ac:dyDescent="0.2">
      <c r="B413" s="14"/>
      <c r="C413" s="14"/>
      <c r="D413" s="14"/>
      <c r="E413" s="14"/>
      <c r="F413" s="14"/>
      <c r="G413" s="14"/>
      <c r="H413" s="14"/>
      <c r="I413" s="14"/>
      <c r="J413" s="14"/>
      <c r="K413" s="14"/>
      <c r="L413" s="14"/>
      <c r="M413" s="14"/>
      <c r="N413" s="14"/>
      <c r="O413" s="14"/>
    </row>
    <row r="414" spans="2:15" x14ac:dyDescent="0.2">
      <c r="B414" s="14"/>
      <c r="C414" s="14"/>
      <c r="D414" s="14"/>
      <c r="E414" s="14"/>
      <c r="F414" s="14"/>
      <c r="G414" s="14"/>
      <c r="H414" s="14"/>
      <c r="I414" s="14"/>
      <c r="J414" s="14"/>
      <c r="K414" s="14"/>
      <c r="L414" s="14"/>
      <c r="M414" s="14"/>
      <c r="N414" s="14"/>
      <c r="O414" s="14"/>
    </row>
    <row r="415" spans="2:15" x14ac:dyDescent="0.2">
      <c r="B415" s="14"/>
      <c r="C415" s="14"/>
      <c r="D415" s="14"/>
      <c r="E415" s="14"/>
      <c r="F415" s="14"/>
      <c r="G415" s="14"/>
      <c r="H415" s="14"/>
      <c r="I415" s="14"/>
      <c r="J415" s="14"/>
      <c r="K415" s="14"/>
      <c r="L415" s="14"/>
      <c r="M415" s="14"/>
      <c r="N415" s="14"/>
      <c r="O415" s="14"/>
    </row>
    <row r="416" spans="2:15" x14ac:dyDescent="0.2">
      <c r="B416" s="14"/>
      <c r="C416" s="14"/>
      <c r="D416" s="14"/>
      <c r="E416" s="14"/>
      <c r="F416" s="14"/>
      <c r="G416" s="14"/>
      <c r="H416" s="14"/>
      <c r="I416" s="14"/>
      <c r="J416" s="14"/>
      <c r="K416" s="14"/>
      <c r="L416" s="14"/>
      <c r="M416" s="14"/>
      <c r="N416" s="14"/>
      <c r="O416" s="14"/>
    </row>
    <row r="417" spans="2:15" x14ac:dyDescent="0.2">
      <c r="B417" s="14"/>
      <c r="C417" s="14"/>
      <c r="D417" s="14"/>
      <c r="E417" s="14"/>
      <c r="F417" s="14"/>
      <c r="G417" s="14"/>
      <c r="H417" s="14"/>
      <c r="I417" s="14"/>
      <c r="J417" s="14"/>
      <c r="K417" s="14"/>
      <c r="L417" s="14"/>
      <c r="M417" s="14"/>
      <c r="N417" s="14"/>
      <c r="O417" s="14"/>
    </row>
    <row r="418" spans="2:15" x14ac:dyDescent="0.2">
      <c r="B418" s="14"/>
      <c r="C418" s="14"/>
      <c r="D418" s="14"/>
      <c r="E418" s="14"/>
      <c r="F418" s="14"/>
      <c r="G418" s="14"/>
      <c r="H418" s="14"/>
      <c r="I418" s="14"/>
      <c r="J418" s="14"/>
      <c r="K418" s="14"/>
      <c r="L418" s="14"/>
      <c r="M418" s="14"/>
      <c r="N418" s="14"/>
      <c r="O418" s="14"/>
    </row>
    <row r="419" spans="2:15" x14ac:dyDescent="0.2">
      <c r="B419" s="14"/>
      <c r="C419" s="14"/>
      <c r="D419" s="14"/>
      <c r="E419" s="14"/>
      <c r="F419" s="14"/>
      <c r="G419" s="14"/>
      <c r="H419" s="14"/>
      <c r="I419" s="14"/>
      <c r="J419" s="14"/>
      <c r="K419" s="14"/>
      <c r="L419" s="14"/>
      <c r="M419" s="14"/>
      <c r="N419" s="14"/>
      <c r="O419" s="14"/>
    </row>
    <row r="420" spans="2:15" x14ac:dyDescent="0.2">
      <c r="B420" s="14"/>
      <c r="C420" s="14"/>
      <c r="D420" s="14"/>
      <c r="E420" s="14"/>
      <c r="F420" s="14"/>
      <c r="G420" s="14"/>
      <c r="H420" s="14"/>
      <c r="I420" s="14"/>
      <c r="J420" s="14"/>
      <c r="K420" s="14"/>
      <c r="L420" s="14"/>
      <c r="M420" s="14"/>
      <c r="N420" s="14"/>
      <c r="O420" s="14"/>
    </row>
    <row r="421" spans="2:15" x14ac:dyDescent="0.2">
      <c r="B421" s="14"/>
      <c r="C421" s="14"/>
      <c r="D421" s="14"/>
      <c r="E421" s="14"/>
      <c r="F421" s="14"/>
      <c r="G421" s="14"/>
      <c r="H421" s="14"/>
      <c r="I421" s="14"/>
      <c r="J421" s="14"/>
      <c r="K421" s="14"/>
      <c r="L421" s="14"/>
      <c r="M421" s="14"/>
      <c r="N421" s="14"/>
      <c r="O421" s="14"/>
    </row>
    <row r="422" spans="2:15" x14ac:dyDescent="0.2">
      <c r="B422" s="14"/>
      <c r="C422" s="14"/>
      <c r="D422" s="14"/>
      <c r="E422" s="14"/>
      <c r="F422" s="14"/>
      <c r="G422" s="14"/>
      <c r="H422" s="14"/>
      <c r="I422" s="14"/>
      <c r="J422" s="14"/>
      <c r="K422" s="14"/>
      <c r="L422" s="14"/>
      <c r="M422" s="14"/>
      <c r="N422" s="14"/>
      <c r="O422" s="14"/>
    </row>
    <row r="423" spans="2:15" x14ac:dyDescent="0.2">
      <c r="B423" s="14"/>
      <c r="C423" s="14"/>
      <c r="D423" s="14"/>
      <c r="E423" s="14"/>
      <c r="F423" s="14"/>
      <c r="G423" s="14"/>
      <c r="H423" s="14"/>
      <c r="I423" s="14"/>
      <c r="J423" s="14"/>
      <c r="K423" s="14"/>
      <c r="L423" s="14"/>
      <c r="M423" s="14"/>
      <c r="N423" s="14"/>
      <c r="O423" s="14"/>
    </row>
    <row r="424" spans="2:15" x14ac:dyDescent="0.2">
      <c r="B424" s="14"/>
      <c r="C424" s="14"/>
      <c r="D424" s="14"/>
      <c r="E424" s="14"/>
      <c r="F424" s="14"/>
      <c r="G424" s="14"/>
      <c r="H424" s="14"/>
      <c r="I424" s="14"/>
      <c r="J424" s="14"/>
      <c r="K424" s="14"/>
      <c r="L424" s="14"/>
      <c r="M424" s="14"/>
      <c r="N424" s="14"/>
      <c r="O424" s="14"/>
    </row>
    <row r="425" spans="2:15" x14ac:dyDescent="0.2">
      <c r="B425" s="14"/>
      <c r="C425" s="14"/>
      <c r="D425" s="14"/>
      <c r="E425" s="14"/>
      <c r="F425" s="14"/>
      <c r="G425" s="14"/>
      <c r="H425" s="14"/>
      <c r="I425" s="14"/>
      <c r="J425" s="14"/>
      <c r="K425" s="14"/>
      <c r="L425" s="14"/>
      <c r="M425" s="14"/>
      <c r="N425" s="14"/>
      <c r="O425" s="14"/>
    </row>
    <row r="426" spans="2:15" x14ac:dyDescent="0.2">
      <c r="B426" s="14"/>
      <c r="C426" s="14"/>
      <c r="D426" s="14"/>
      <c r="E426" s="14"/>
      <c r="F426" s="14"/>
      <c r="G426" s="14"/>
      <c r="H426" s="14"/>
      <c r="I426" s="14"/>
      <c r="J426" s="14"/>
      <c r="K426" s="14"/>
      <c r="L426" s="14"/>
      <c r="M426" s="14"/>
      <c r="N426" s="14"/>
      <c r="O426" s="14"/>
    </row>
    <row r="427" spans="2:15" x14ac:dyDescent="0.2">
      <c r="B427" s="14"/>
      <c r="C427" s="14"/>
      <c r="D427" s="14"/>
      <c r="E427" s="14"/>
      <c r="F427" s="14"/>
      <c r="G427" s="14"/>
      <c r="H427" s="14"/>
      <c r="I427" s="14"/>
      <c r="J427" s="14"/>
      <c r="K427" s="14"/>
      <c r="L427" s="14"/>
      <c r="M427" s="14"/>
      <c r="N427" s="14"/>
      <c r="O427" s="14"/>
    </row>
    <row r="428" spans="2:15" x14ac:dyDescent="0.2">
      <c r="B428" s="14"/>
      <c r="C428" s="14"/>
      <c r="D428" s="14"/>
      <c r="E428" s="14"/>
      <c r="F428" s="14"/>
      <c r="G428" s="14"/>
      <c r="H428" s="14"/>
      <c r="I428" s="14"/>
      <c r="J428" s="14"/>
      <c r="K428" s="14"/>
      <c r="L428" s="14"/>
      <c r="M428" s="14"/>
      <c r="N428" s="14"/>
      <c r="O428" s="14"/>
    </row>
    <row r="429" spans="2:15" x14ac:dyDescent="0.2">
      <c r="B429" s="14"/>
      <c r="C429" s="14"/>
      <c r="D429" s="14"/>
      <c r="E429" s="14"/>
      <c r="F429" s="14"/>
      <c r="G429" s="14"/>
      <c r="H429" s="14"/>
      <c r="I429" s="14"/>
      <c r="J429" s="14"/>
      <c r="K429" s="14"/>
      <c r="L429" s="14"/>
      <c r="M429" s="14"/>
      <c r="N429" s="14"/>
      <c r="O429" s="14"/>
    </row>
    <row r="430" spans="2:15" x14ac:dyDescent="0.2">
      <c r="B430" s="14"/>
      <c r="C430" s="14"/>
      <c r="D430" s="14"/>
      <c r="E430" s="14"/>
      <c r="F430" s="14"/>
      <c r="G430" s="14"/>
      <c r="H430" s="14"/>
      <c r="I430" s="14"/>
      <c r="J430" s="14"/>
      <c r="K430" s="14"/>
      <c r="L430" s="14"/>
      <c r="M430" s="14"/>
      <c r="N430" s="14"/>
      <c r="O430" s="14"/>
    </row>
    <row r="431" spans="2:15" x14ac:dyDescent="0.2">
      <c r="B431" s="14"/>
      <c r="C431" s="14"/>
      <c r="D431" s="14"/>
      <c r="E431" s="14"/>
      <c r="F431" s="14"/>
      <c r="G431" s="14"/>
      <c r="H431" s="14"/>
      <c r="I431" s="14"/>
      <c r="J431" s="14"/>
      <c r="K431" s="14"/>
      <c r="L431" s="14"/>
      <c r="M431" s="14"/>
      <c r="N431" s="14"/>
      <c r="O431" s="14"/>
    </row>
    <row r="432" spans="2:15" x14ac:dyDescent="0.2">
      <c r="B432" s="14"/>
      <c r="C432" s="14"/>
      <c r="D432" s="14"/>
      <c r="E432" s="14"/>
      <c r="F432" s="14"/>
      <c r="G432" s="14"/>
      <c r="H432" s="14"/>
      <c r="I432" s="14"/>
      <c r="J432" s="14"/>
      <c r="K432" s="14"/>
      <c r="L432" s="14"/>
      <c r="M432" s="14"/>
      <c r="N432" s="14"/>
      <c r="O432" s="14"/>
    </row>
    <row r="433" spans="2:15" x14ac:dyDescent="0.2">
      <c r="B433" s="14"/>
      <c r="C433" s="14"/>
      <c r="D433" s="14"/>
      <c r="E433" s="14"/>
      <c r="F433" s="14"/>
      <c r="G433" s="14"/>
      <c r="H433" s="14"/>
      <c r="I433" s="14"/>
      <c r="J433" s="14"/>
      <c r="K433" s="14"/>
      <c r="L433" s="14"/>
      <c r="M433" s="14"/>
      <c r="N433" s="14"/>
      <c r="O433" s="14"/>
    </row>
    <row r="434" spans="2:15" x14ac:dyDescent="0.2">
      <c r="B434" s="14"/>
      <c r="C434" s="14"/>
      <c r="D434" s="14"/>
      <c r="E434" s="14"/>
      <c r="F434" s="14"/>
      <c r="G434" s="14"/>
      <c r="H434" s="14"/>
      <c r="I434" s="14"/>
      <c r="J434" s="14"/>
      <c r="K434" s="14"/>
      <c r="L434" s="14"/>
      <c r="M434" s="14"/>
      <c r="N434" s="14"/>
      <c r="O434" s="14"/>
    </row>
    <row r="435" spans="2:15" x14ac:dyDescent="0.2">
      <c r="B435" s="14"/>
      <c r="C435" s="14"/>
      <c r="D435" s="14"/>
      <c r="E435" s="14"/>
      <c r="F435" s="14"/>
      <c r="G435" s="14"/>
      <c r="H435" s="14"/>
      <c r="I435" s="14"/>
      <c r="J435" s="14"/>
      <c r="K435" s="14"/>
      <c r="L435" s="14"/>
      <c r="M435" s="14"/>
      <c r="N435" s="14"/>
      <c r="O435" s="14"/>
    </row>
    <row r="436" spans="2:15" x14ac:dyDescent="0.2">
      <c r="B436" s="14"/>
      <c r="C436" s="14"/>
      <c r="D436" s="14"/>
      <c r="E436" s="14"/>
      <c r="F436" s="14"/>
      <c r="G436" s="14"/>
      <c r="H436" s="14"/>
      <c r="I436" s="14"/>
      <c r="J436" s="14"/>
      <c r="K436" s="14"/>
      <c r="L436" s="14"/>
      <c r="M436" s="14"/>
      <c r="N436" s="14"/>
      <c r="O436" s="14"/>
    </row>
    <row r="437" spans="2:15" x14ac:dyDescent="0.2">
      <c r="B437" s="14"/>
      <c r="C437" s="14"/>
      <c r="D437" s="14"/>
      <c r="E437" s="14"/>
      <c r="F437" s="14"/>
      <c r="G437" s="14"/>
      <c r="H437" s="14"/>
      <c r="I437" s="14"/>
      <c r="J437" s="14"/>
      <c r="K437" s="14"/>
      <c r="L437" s="14"/>
      <c r="M437" s="14"/>
      <c r="N437" s="14"/>
      <c r="O437" s="14"/>
    </row>
    <row r="438" spans="2:15" x14ac:dyDescent="0.2">
      <c r="B438" s="14"/>
      <c r="C438" s="14"/>
      <c r="D438" s="14"/>
      <c r="E438" s="14"/>
      <c r="F438" s="14"/>
      <c r="G438" s="14"/>
      <c r="H438" s="14"/>
      <c r="I438" s="14"/>
      <c r="J438" s="14"/>
      <c r="K438" s="14"/>
      <c r="L438" s="14"/>
      <c r="M438" s="14"/>
      <c r="N438" s="14"/>
      <c r="O438" s="14"/>
    </row>
    <row r="439" spans="2:15" x14ac:dyDescent="0.2">
      <c r="B439" s="14"/>
      <c r="C439" s="14"/>
      <c r="D439" s="14"/>
      <c r="E439" s="14"/>
      <c r="F439" s="14"/>
      <c r="G439" s="14"/>
      <c r="H439" s="14"/>
      <c r="I439" s="14"/>
      <c r="J439" s="14"/>
      <c r="K439" s="14"/>
      <c r="L439" s="14"/>
      <c r="M439" s="14"/>
      <c r="N439" s="14"/>
      <c r="O439" s="14"/>
    </row>
    <row r="440" spans="2:15" x14ac:dyDescent="0.2">
      <c r="B440" s="14"/>
      <c r="C440" s="14"/>
      <c r="D440" s="14"/>
      <c r="E440" s="14"/>
      <c r="F440" s="14"/>
      <c r="G440" s="14"/>
      <c r="H440" s="14"/>
      <c r="I440" s="14"/>
      <c r="J440" s="14"/>
      <c r="K440" s="14"/>
      <c r="L440" s="14"/>
      <c r="M440" s="14"/>
      <c r="N440" s="14"/>
      <c r="O440" s="14"/>
    </row>
    <row r="441" spans="2:15" x14ac:dyDescent="0.2">
      <c r="B441" s="14"/>
      <c r="C441" s="14"/>
      <c r="D441" s="14"/>
      <c r="E441" s="14"/>
      <c r="F441" s="14"/>
      <c r="G441" s="14"/>
      <c r="H441" s="14"/>
      <c r="I441" s="14"/>
      <c r="J441" s="14"/>
      <c r="K441" s="14"/>
      <c r="L441" s="14"/>
      <c r="M441" s="14"/>
      <c r="N441" s="14"/>
      <c r="O441" s="14"/>
    </row>
    <row r="442" spans="2:15" x14ac:dyDescent="0.2">
      <c r="B442" s="14"/>
      <c r="C442" s="14"/>
      <c r="D442" s="14"/>
      <c r="E442" s="14"/>
      <c r="F442" s="14"/>
      <c r="G442" s="14"/>
      <c r="H442" s="14"/>
      <c r="I442" s="14"/>
      <c r="J442" s="14"/>
      <c r="K442" s="14"/>
      <c r="L442" s="14"/>
      <c r="M442" s="14"/>
      <c r="N442" s="14"/>
      <c r="O442" s="14"/>
    </row>
    <row r="443" spans="2:15" x14ac:dyDescent="0.2">
      <c r="B443" s="14"/>
      <c r="C443" s="14"/>
      <c r="D443" s="14"/>
      <c r="E443" s="14"/>
      <c r="F443" s="14"/>
      <c r="G443" s="14"/>
      <c r="H443" s="14"/>
      <c r="I443" s="14"/>
      <c r="J443" s="14"/>
      <c r="K443" s="14"/>
      <c r="L443" s="14"/>
      <c r="M443" s="14"/>
      <c r="N443" s="14"/>
      <c r="O443" s="14"/>
    </row>
    <row r="444" spans="2:15" x14ac:dyDescent="0.2">
      <c r="B444" s="14"/>
      <c r="C444" s="14"/>
      <c r="D444" s="14"/>
      <c r="E444" s="14"/>
      <c r="F444" s="14"/>
      <c r="G444" s="14"/>
      <c r="H444" s="14"/>
      <c r="I444" s="14"/>
      <c r="J444" s="14"/>
      <c r="K444" s="14"/>
      <c r="L444" s="14"/>
      <c r="M444" s="14"/>
      <c r="N444" s="14"/>
      <c r="O444" s="14"/>
    </row>
    <row r="445" spans="2:15" x14ac:dyDescent="0.2">
      <c r="B445" s="14"/>
      <c r="C445" s="14"/>
      <c r="D445" s="14"/>
      <c r="E445" s="14"/>
      <c r="F445" s="14"/>
      <c r="G445" s="14"/>
      <c r="H445" s="14"/>
      <c r="I445" s="14"/>
      <c r="J445" s="14"/>
      <c r="K445" s="14"/>
      <c r="L445" s="14"/>
      <c r="M445" s="14"/>
      <c r="N445" s="14"/>
      <c r="O445" s="14"/>
    </row>
    <row r="446" spans="2:15" x14ac:dyDescent="0.2">
      <c r="B446" s="14"/>
      <c r="C446" s="14"/>
      <c r="D446" s="14"/>
      <c r="E446" s="14"/>
      <c r="F446" s="14"/>
      <c r="G446" s="14"/>
      <c r="H446" s="14"/>
      <c r="I446" s="14"/>
      <c r="J446" s="14"/>
      <c r="K446" s="14"/>
      <c r="L446" s="14"/>
      <c r="M446" s="14"/>
      <c r="N446" s="14"/>
      <c r="O446" s="14"/>
    </row>
    <row r="447" spans="2:15" x14ac:dyDescent="0.2">
      <c r="B447" s="14"/>
      <c r="C447" s="14"/>
      <c r="D447" s="14"/>
      <c r="E447" s="14"/>
      <c r="F447" s="14"/>
      <c r="G447" s="14"/>
      <c r="H447" s="14"/>
      <c r="I447" s="14"/>
      <c r="J447" s="14"/>
      <c r="K447" s="14"/>
      <c r="L447" s="14"/>
      <c r="M447" s="14"/>
      <c r="N447" s="14"/>
      <c r="O447" s="14"/>
    </row>
    <row r="448" spans="2:15" x14ac:dyDescent="0.2">
      <c r="B448" s="14"/>
      <c r="C448" s="14"/>
      <c r="D448" s="14"/>
      <c r="E448" s="14"/>
      <c r="F448" s="14"/>
      <c r="G448" s="14"/>
      <c r="H448" s="14"/>
      <c r="I448" s="14"/>
      <c r="J448" s="14"/>
      <c r="K448" s="14"/>
      <c r="L448" s="14"/>
      <c r="M448" s="14"/>
      <c r="N448" s="14"/>
      <c r="O448" s="14"/>
    </row>
    <row r="449" spans="2:15" x14ac:dyDescent="0.2">
      <c r="B449" s="14"/>
      <c r="C449" s="14"/>
      <c r="D449" s="14"/>
      <c r="E449" s="14"/>
      <c r="F449" s="14"/>
      <c r="G449" s="14"/>
      <c r="H449" s="14"/>
      <c r="I449" s="14"/>
      <c r="J449" s="14"/>
      <c r="K449" s="14"/>
      <c r="L449" s="14"/>
      <c r="M449" s="14"/>
      <c r="N449" s="14"/>
      <c r="O449" s="14"/>
    </row>
    <row r="450" spans="2:15" x14ac:dyDescent="0.2">
      <c r="B450" s="14"/>
      <c r="C450" s="14"/>
      <c r="D450" s="14"/>
      <c r="E450" s="14"/>
      <c r="F450" s="14"/>
      <c r="G450" s="14"/>
      <c r="H450" s="14"/>
      <c r="I450" s="14"/>
      <c r="J450" s="14"/>
      <c r="K450" s="14"/>
      <c r="L450" s="14"/>
      <c r="M450" s="14"/>
      <c r="N450" s="14"/>
      <c r="O450" s="14"/>
    </row>
    <row r="451" spans="2:15" x14ac:dyDescent="0.2">
      <c r="B451" s="14"/>
      <c r="C451" s="14"/>
      <c r="D451" s="14"/>
      <c r="E451" s="14"/>
      <c r="F451" s="14"/>
      <c r="G451" s="14"/>
      <c r="H451" s="14"/>
      <c r="I451" s="14"/>
      <c r="J451" s="14"/>
      <c r="K451" s="14"/>
      <c r="L451" s="14"/>
      <c r="M451" s="14"/>
      <c r="N451" s="14"/>
      <c r="O451" s="14"/>
    </row>
    <row r="452" spans="2:15" x14ac:dyDescent="0.2">
      <c r="B452" s="14"/>
      <c r="C452" s="14"/>
      <c r="D452" s="14"/>
      <c r="E452" s="14"/>
      <c r="F452" s="14"/>
      <c r="G452" s="14"/>
      <c r="H452" s="14"/>
      <c r="I452" s="14"/>
      <c r="J452" s="14"/>
      <c r="K452" s="14"/>
      <c r="L452" s="14"/>
      <c r="M452" s="14"/>
      <c r="N452" s="14"/>
      <c r="O452" s="14"/>
    </row>
    <row r="453" spans="2:15" x14ac:dyDescent="0.2">
      <c r="B453" s="14"/>
      <c r="C453" s="14"/>
      <c r="D453" s="14"/>
      <c r="E453" s="14"/>
      <c r="F453" s="14"/>
      <c r="G453" s="14"/>
      <c r="H453" s="14"/>
      <c r="I453" s="14"/>
      <c r="J453" s="14"/>
      <c r="K453" s="14"/>
      <c r="L453" s="14"/>
      <c r="M453" s="14"/>
      <c r="N453" s="14"/>
      <c r="O453" s="14"/>
    </row>
    <row r="454" spans="2:15" x14ac:dyDescent="0.2">
      <c r="B454" s="14"/>
      <c r="C454" s="14"/>
      <c r="D454" s="14"/>
      <c r="E454" s="14"/>
      <c r="F454" s="14"/>
      <c r="G454" s="14"/>
      <c r="H454" s="14"/>
      <c r="I454" s="14"/>
      <c r="J454" s="14"/>
      <c r="K454" s="14"/>
      <c r="L454" s="14"/>
      <c r="M454" s="14"/>
      <c r="N454" s="14"/>
      <c r="O454" s="14"/>
    </row>
    <row r="455" spans="2:15" x14ac:dyDescent="0.2">
      <c r="B455" s="14"/>
      <c r="C455" s="14"/>
      <c r="D455" s="14"/>
      <c r="E455" s="14"/>
      <c r="F455" s="14"/>
      <c r="G455" s="14"/>
      <c r="H455" s="14"/>
      <c r="I455" s="14"/>
      <c r="J455" s="14"/>
      <c r="K455" s="14"/>
      <c r="L455" s="14"/>
      <c r="M455" s="14"/>
      <c r="N455" s="14"/>
      <c r="O455" s="14"/>
    </row>
    <row r="456" spans="2:15" x14ac:dyDescent="0.2">
      <c r="B456" s="14"/>
      <c r="C456" s="14"/>
      <c r="D456" s="14"/>
      <c r="E456" s="14"/>
      <c r="F456" s="14"/>
      <c r="G456" s="14"/>
      <c r="H456" s="14"/>
      <c r="I456" s="14"/>
      <c r="J456" s="14"/>
      <c r="K456" s="14"/>
      <c r="L456" s="14"/>
      <c r="M456" s="14"/>
      <c r="N456" s="14"/>
      <c r="O456" s="14"/>
    </row>
    <row r="457" spans="2:15" x14ac:dyDescent="0.2">
      <c r="B457" s="14"/>
      <c r="C457" s="14"/>
      <c r="D457" s="14"/>
      <c r="E457" s="14"/>
      <c r="F457" s="14"/>
      <c r="G457" s="14"/>
      <c r="H457" s="14"/>
      <c r="I457" s="14"/>
      <c r="J457" s="14"/>
      <c r="K457" s="14"/>
      <c r="L457" s="14"/>
      <c r="M457" s="14"/>
      <c r="N457" s="14"/>
      <c r="O457" s="14"/>
    </row>
    <row r="458" spans="2:15" x14ac:dyDescent="0.2">
      <c r="B458" s="14"/>
      <c r="C458" s="14"/>
      <c r="D458" s="14"/>
      <c r="E458" s="14"/>
      <c r="F458" s="14"/>
      <c r="G458" s="14"/>
      <c r="H458" s="14"/>
      <c r="I458" s="14"/>
      <c r="J458" s="14"/>
      <c r="K458" s="14"/>
      <c r="L458" s="14"/>
      <c r="M458" s="14"/>
      <c r="N458" s="14"/>
      <c r="O458" s="14"/>
    </row>
    <row r="459" spans="2:15" x14ac:dyDescent="0.2">
      <c r="B459" s="14"/>
      <c r="C459" s="14"/>
      <c r="D459" s="14"/>
      <c r="E459" s="14"/>
      <c r="F459" s="14"/>
      <c r="G459" s="14"/>
      <c r="H459" s="14"/>
      <c r="I459" s="14"/>
      <c r="J459" s="14"/>
      <c r="K459" s="14"/>
      <c r="L459" s="14"/>
      <c r="M459" s="14"/>
      <c r="N459" s="14"/>
      <c r="O459" s="14"/>
    </row>
    <row r="460" spans="2:15" x14ac:dyDescent="0.2">
      <c r="B460" s="14"/>
      <c r="C460" s="14"/>
      <c r="D460" s="14"/>
      <c r="E460" s="14"/>
      <c r="F460" s="14"/>
      <c r="G460" s="14"/>
      <c r="H460" s="14"/>
      <c r="I460" s="14"/>
      <c r="J460" s="14"/>
      <c r="K460" s="14"/>
      <c r="L460" s="14"/>
      <c r="M460" s="14"/>
      <c r="N460" s="14"/>
      <c r="O460" s="14"/>
    </row>
    <row r="461" spans="2:15" x14ac:dyDescent="0.2">
      <c r="B461" s="14"/>
      <c r="C461" s="14"/>
      <c r="D461" s="14"/>
      <c r="E461" s="14"/>
      <c r="F461" s="14"/>
      <c r="G461" s="14"/>
      <c r="H461" s="14"/>
      <c r="I461" s="14"/>
      <c r="J461" s="14"/>
      <c r="K461" s="14"/>
      <c r="L461" s="14"/>
      <c r="M461" s="14"/>
      <c r="N461" s="14"/>
      <c r="O461" s="14"/>
    </row>
    <row r="462" spans="2:15" x14ac:dyDescent="0.2">
      <c r="B462" s="14"/>
      <c r="C462" s="14"/>
      <c r="D462" s="14"/>
      <c r="E462" s="14"/>
      <c r="F462" s="14"/>
      <c r="G462" s="14"/>
      <c r="H462" s="14"/>
      <c r="I462" s="14"/>
      <c r="J462" s="14"/>
      <c r="K462" s="14"/>
      <c r="L462" s="14"/>
      <c r="M462" s="14"/>
      <c r="N462" s="14"/>
      <c r="O462" s="14"/>
    </row>
    <row r="463" spans="2:15" x14ac:dyDescent="0.2">
      <c r="B463" s="14"/>
      <c r="C463" s="14"/>
      <c r="D463" s="14"/>
      <c r="E463" s="14"/>
      <c r="F463" s="14"/>
      <c r="G463" s="14"/>
      <c r="H463" s="14"/>
      <c r="I463" s="14"/>
      <c r="J463" s="14"/>
      <c r="K463" s="14"/>
      <c r="L463" s="14"/>
      <c r="M463" s="14"/>
      <c r="N463" s="14"/>
      <c r="O463" s="14"/>
    </row>
    <row r="464" spans="2:15" x14ac:dyDescent="0.2">
      <c r="B464" s="14"/>
      <c r="C464" s="14"/>
      <c r="D464" s="14"/>
      <c r="E464" s="14"/>
      <c r="F464" s="14"/>
      <c r="G464" s="14"/>
      <c r="H464" s="14"/>
      <c r="I464" s="14"/>
      <c r="J464" s="14"/>
      <c r="K464" s="14"/>
      <c r="L464" s="14"/>
      <c r="M464" s="14"/>
      <c r="N464" s="14"/>
      <c r="O464" s="14"/>
    </row>
    <row r="465" spans="2:15" x14ac:dyDescent="0.2">
      <c r="B465" s="14"/>
      <c r="C465" s="14"/>
      <c r="D465" s="14"/>
      <c r="E465" s="14"/>
      <c r="F465" s="14"/>
      <c r="G465" s="14"/>
      <c r="H465" s="14"/>
      <c r="I465" s="14"/>
      <c r="J465" s="14"/>
      <c r="K465" s="14"/>
      <c r="L465" s="14"/>
      <c r="M465" s="14"/>
      <c r="N465" s="14"/>
      <c r="O465" s="14"/>
    </row>
    <row r="466" spans="2:15" x14ac:dyDescent="0.2">
      <c r="B466" s="14"/>
      <c r="C466" s="14"/>
      <c r="D466" s="14"/>
      <c r="E466" s="14"/>
      <c r="F466" s="14"/>
      <c r="G466" s="14"/>
      <c r="H466" s="14"/>
      <c r="I466" s="14"/>
      <c r="J466" s="14"/>
      <c r="K466" s="14"/>
      <c r="L466" s="14"/>
      <c r="M466" s="14"/>
      <c r="N466" s="14"/>
      <c r="O466" s="14"/>
    </row>
    <row r="467" spans="2:15" x14ac:dyDescent="0.2">
      <c r="B467" s="14"/>
      <c r="C467" s="14"/>
      <c r="D467" s="14"/>
      <c r="E467" s="14"/>
      <c r="F467" s="14"/>
      <c r="G467" s="14"/>
      <c r="H467" s="14"/>
      <c r="I467" s="14"/>
      <c r="J467" s="14"/>
      <c r="K467" s="14"/>
      <c r="L467" s="14"/>
      <c r="M467" s="14"/>
      <c r="N467" s="14"/>
      <c r="O467" s="14"/>
    </row>
    <row r="468" spans="2:15" x14ac:dyDescent="0.2">
      <c r="B468" s="14"/>
      <c r="C468" s="14"/>
      <c r="D468" s="14"/>
      <c r="E468" s="14"/>
      <c r="F468" s="14"/>
      <c r="G468" s="14"/>
      <c r="H468" s="14"/>
      <c r="I468" s="14"/>
      <c r="J468" s="14"/>
      <c r="K468" s="14"/>
      <c r="L468" s="14"/>
      <c r="M468" s="14"/>
      <c r="N468" s="14"/>
      <c r="O468" s="14"/>
    </row>
    <row r="469" spans="2:15" x14ac:dyDescent="0.2">
      <c r="B469" s="14"/>
      <c r="C469" s="14"/>
      <c r="D469" s="14"/>
      <c r="E469" s="14"/>
      <c r="F469" s="14"/>
      <c r="G469" s="14"/>
      <c r="H469" s="14"/>
      <c r="I469" s="14"/>
      <c r="J469" s="14"/>
      <c r="K469" s="14"/>
      <c r="L469" s="14"/>
      <c r="M469" s="14"/>
      <c r="N469" s="14"/>
      <c r="O469" s="14"/>
    </row>
    <row r="470" spans="2:15" x14ac:dyDescent="0.2">
      <c r="B470" s="14"/>
      <c r="C470" s="14"/>
      <c r="D470" s="14"/>
      <c r="E470" s="14"/>
      <c r="F470" s="14"/>
      <c r="G470" s="14"/>
      <c r="H470" s="14"/>
      <c r="I470" s="14"/>
      <c r="J470" s="14"/>
      <c r="K470" s="14"/>
      <c r="L470" s="14"/>
      <c r="M470" s="14"/>
      <c r="N470" s="14"/>
      <c r="O470" s="14"/>
    </row>
    <row r="471" spans="2:15" x14ac:dyDescent="0.2">
      <c r="B471" s="14"/>
      <c r="C471" s="14"/>
      <c r="D471" s="14"/>
      <c r="E471" s="14"/>
      <c r="F471" s="14"/>
      <c r="G471" s="14"/>
      <c r="H471" s="14"/>
      <c r="I471" s="14"/>
      <c r="J471" s="14"/>
      <c r="K471" s="14"/>
      <c r="L471" s="14"/>
      <c r="M471" s="14"/>
      <c r="N471" s="14"/>
      <c r="O471" s="14"/>
    </row>
    <row r="472" spans="2:15" x14ac:dyDescent="0.2">
      <c r="B472" s="14"/>
      <c r="C472" s="14"/>
      <c r="D472" s="14"/>
      <c r="E472" s="14"/>
      <c r="F472" s="14"/>
      <c r="G472" s="14"/>
      <c r="H472" s="14"/>
      <c r="I472" s="14"/>
      <c r="J472" s="14"/>
      <c r="K472" s="14"/>
      <c r="L472" s="14"/>
      <c r="M472" s="14"/>
      <c r="N472" s="14"/>
      <c r="O472" s="14"/>
    </row>
    <row r="473" spans="2:15" x14ac:dyDescent="0.2">
      <c r="B473" s="14"/>
      <c r="C473" s="14"/>
      <c r="D473" s="14"/>
      <c r="E473" s="14"/>
      <c r="F473" s="14"/>
      <c r="G473" s="14"/>
      <c r="H473" s="14"/>
      <c r="I473" s="14"/>
      <c r="J473" s="14"/>
      <c r="K473" s="14"/>
      <c r="L473" s="14"/>
      <c r="M473" s="14"/>
      <c r="N473" s="14"/>
      <c r="O473" s="14"/>
    </row>
    <row r="474" spans="2:15" x14ac:dyDescent="0.2">
      <c r="B474" s="14"/>
      <c r="C474" s="14"/>
      <c r="D474" s="14"/>
      <c r="E474" s="14"/>
      <c r="F474" s="14"/>
      <c r="G474" s="14"/>
      <c r="H474" s="14"/>
      <c r="I474" s="14"/>
      <c r="J474" s="14"/>
      <c r="K474" s="14"/>
      <c r="L474" s="14"/>
      <c r="M474" s="14"/>
      <c r="N474" s="14"/>
      <c r="O474" s="14"/>
    </row>
    <row r="475" spans="2:15" x14ac:dyDescent="0.2">
      <c r="B475" s="14"/>
      <c r="C475" s="14"/>
      <c r="D475" s="14"/>
      <c r="E475" s="14"/>
      <c r="F475" s="14"/>
      <c r="G475" s="14"/>
      <c r="H475" s="14"/>
      <c r="I475" s="14"/>
      <c r="J475" s="14"/>
      <c r="K475" s="14"/>
      <c r="L475" s="14"/>
      <c r="M475" s="14"/>
      <c r="N475" s="14"/>
      <c r="O475" s="14"/>
    </row>
    <row r="476" spans="2:15" x14ac:dyDescent="0.2">
      <c r="B476" s="14"/>
      <c r="C476" s="14"/>
      <c r="D476" s="14"/>
      <c r="E476" s="14"/>
      <c r="F476" s="14"/>
      <c r="G476" s="14"/>
      <c r="H476" s="14"/>
      <c r="I476" s="14"/>
      <c r="J476" s="14"/>
      <c r="K476" s="14"/>
      <c r="L476" s="14"/>
      <c r="M476" s="14"/>
      <c r="N476" s="14"/>
      <c r="O476" s="14"/>
    </row>
    <row r="477" spans="2:15" x14ac:dyDescent="0.2">
      <c r="B477" s="14"/>
      <c r="C477" s="14"/>
      <c r="D477" s="14"/>
      <c r="E477" s="14"/>
      <c r="F477" s="14"/>
      <c r="G477" s="14"/>
      <c r="H477" s="14"/>
      <c r="I477" s="14"/>
      <c r="J477" s="14"/>
      <c r="K477" s="14"/>
      <c r="L477" s="14"/>
      <c r="M477" s="14"/>
      <c r="N477" s="14"/>
      <c r="O477" s="14"/>
    </row>
    <row r="478" spans="2:15" x14ac:dyDescent="0.2">
      <c r="B478" s="14"/>
      <c r="C478" s="14"/>
      <c r="D478" s="14"/>
      <c r="E478" s="14"/>
      <c r="F478" s="14"/>
      <c r="G478" s="14"/>
      <c r="H478" s="14"/>
      <c r="I478" s="14"/>
      <c r="J478" s="14"/>
      <c r="K478" s="14"/>
      <c r="L478" s="14"/>
      <c r="M478" s="14"/>
      <c r="N478" s="14"/>
      <c r="O478" s="14"/>
    </row>
    <row r="479" spans="2:15" x14ac:dyDescent="0.2">
      <c r="B479" s="14"/>
      <c r="C479" s="14"/>
      <c r="D479" s="14"/>
      <c r="E479" s="14"/>
      <c r="F479" s="14"/>
      <c r="G479" s="14"/>
      <c r="H479" s="14"/>
      <c r="I479" s="14"/>
      <c r="J479" s="14"/>
      <c r="K479" s="14"/>
      <c r="L479" s="14"/>
      <c r="M479" s="14"/>
      <c r="N479" s="14"/>
      <c r="O479" s="14"/>
    </row>
    <row r="480" spans="2:15" x14ac:dyDescent="0.2">
      <c r="B480" s="14"/>
      <c r="C480" s="14"/>
      <c r="D480" s="14"/>
      <c r="E480" s="14"/>
      <c r="F480" s="14"/>
      <c r="G480" s="14"/>
      <c r="H480" s="14"/>
      <c r="I480" s="14"/>
      <c r="J480" s="14"/>
      <c r="K480" s="14"/>
      <c r="L480" s="14"/>
      <c r="M480" s="14"/>
      <c r="N480" s="14"/>
      <c r="O480" s="14"/>
    </row>
    <row r="481" spans="2:15" x14ac:dyDescent="0.2">
      <c r="B481" s="14"/>
      <c r="C481" s="14"/>
      <c r="D481" s="14"/>
      <c r="E481" s="14"/>
      <c r="F481" s="14"/>
      <c r="G481" s="14"/>
      <c r="H481" s="14"/>
      <c r="I481" s="14"/>
      <c r="J481" s="14"/>
      <c r="K481" s="14"/>
      <c r="L481" s="14"/>
      <c r="M481" s="14"/>
      <c r="N481" s="14"/>
      <c r="O481" s="14"/>
    </row>
    <row r="482" spans="2:15" x14ac:dyDescent="0.2">
      <c r="B482" s="14"/>
      <c r="C482" s="14"/>
      <c r="D482" s="14"/>
      <c r="E482" s="14"/>
      <c r="F482" s="14"/>
      <c r="G482" s="14"/>
      <c r="H482" s="14"/>
      <c r="I482" s="14"/>
      <c r="J482" s="14"/>
      <c r="K482" s="14"/>
      <c r="L482" s="14"/>
      <c r="M482" s="14"/>
      <c r="N482" s="14"/>
      <c r="O482" s="14"/>
    </row>
    <row r="483" spans="2:15" x14ac:dyDescent="0.2">
      <c r="B483" s="14"/>
      <c r="C483" s="14"/>
      <c r="D483" s="14"/>
      <c r="E483" s="14"/>
      <c r="F483" s="14"/>
      <c r="G483" s="14"/>
      <c r="H483" s="14"/>
      <c r="I483" s="14"/>
      <c r="J483" s="14"/>
      <c r="K483" s="14"/>
      <c r="L483" s="14"/>
      <c r="M483" s="14"/>
      <c r="N483" s="14"/>
      <c r="O483" s="14"/>
    </row>
    <row r="484" spans="2:15" x14ac:dyDescent="0.2">
      <c r="B484" s="14"/>
      <c r="C484" s="14"/>
      <c r="D484" s="14"/>
      <c r="E484" s="14"/>
      <c r="F484" s="14"/>
      <c r="G484" s="14"/>
      <c r="H484" s="14"/>
      <c r="I484" s="14"/>
      <c r="J484" s="14"/>
      <c r="K484" s="14"/>
      <c r="L484" s="14"/>
      <c r="M484" s="14"/>
      <c r="N484" s="14"/>
      <c r="O484" s="14"/>
    </row>
    <row r="485" spans="2:15" x14ac:dyDescent="0.2">
      <c r="B485" s="14"/>
      <c r="C485" s="14"/>
      <c r="D485" s="14"/>
      <c r="E485" s="14"/>
      <c r="F485" s="14"/>
      <c r="G485" s="14"/>
      <c r="H485" s="14"/>
      <c r="I485" s="14"/>
      <c r="J485" s="14"/>
      <c r="K485" s="14"/>
      <c r="L485" s="14"/>
      <c r="M485" s="14"/>
      <c r="N485" s="14"/>
      <c r="O485" s="14"/>
    </row>
    <row r="486" spans="2:15" x14ac:dyDescent="0.2">
      <c r="B486" s="14"/>
      <c r="C486" s="14"/>
      <c r="D486" s="14"/>
      <c r="E486" s="14"/>
      <c r="F486" s="14"/>
      <c r="G486" s="14"/>
      <c r="H486" s="14"/>
      <c r="I486" s="14"/>
      <c r="J486" s="14"/>
      <c r="K486" s="14"/>
      <c r="L486" s="14"/>
      <c r="M486" s="14"/>
      <c r="N486" s="14"/>
      <c r="O486" s="14"/>
    </row>
    <row r="487" spans="2:15" x14ac:dyDescent="0.2">
      <c r="B487" s="14"/>
      <c r="C487" s="14"/>
      <c r="D487" s="14"/>
      <c r="E487" s="14"/>
      <c r="F487" s="14"/>
      <c r="G487" s="14"/>
      <c r="H487" s="14"/>
      <c r="I487" s="14"/>
      <c r="J487" s="14"/>
      <c r="K487" s="14"/>
      <c r="L487" s="14"/>
      <c r="M487" s="14"/>
      <c r="N487" s="14"/>
      <c r="O487" s="14"/>
    </row>
    <row r="488" spans="2:15" x14ac:dyDescent="0.2">
      <c r="B488" s="14"/>
      <c r="C488" s="14"/>
      <c r="D488" s="14"/>
      <c r="E488" s="14"/>
      <c r="F488" s="14"/>
      <c r="G488" s="14"/>
      <c r="H488" s="14"/>
      <c r="I488" s="14"/>
      <c r="J488" s="14"/>
      <c r="K488" s="14"/>
      <c r="L488" s="14"/>
      <c r="M488" s="14"/>
      <c r="N488" s="14"/>
      <c r="O488" s="14"/>
    </row>
    <row r="489" spans="2:15" x14ac:dyDescent="0.2">
      <c r="B489" s="14"/>
      <c r="C489" s="14"/>
      <c r="D489" s="14"/>
      <c r="E489" s="14"/>
      <c r="F489" s="14"/>
      <c r="G489" s="14"/>
      <c r="H489" s="14"/>
      <c r="I489" s="14"/>
      <c r="J489" s="14"/>
      <c r="K489" s="14"/>
      <c r="L489" s="14"/>
      <c r="M489" s="14"/>
      <c r="N489" s="14"/>
      <c r="O489" s="14"/>
    </row>
    <row r="490" spans="2:15" x14ac:dyDescent="0.2">
      <c r="B490" s="14"/>
      <c r="C490" s="14"/>
      <c r="D490" s="14"/>
      <c r="E490" s="14"/>
      <c r="F490" s="14"/>
      <c r="G490" s="14"/>
      <c r="H490" s="14"/>
      <c r="I490" s="14"/>
      <c r="J490" s="14"/>
      <c r="K490" s="14"/>
      <c r="L490" s="14"/>
      <c r="M490" s="14"/>
      <c r="N490" s="14"/>
      <c r="O490" s="14"/>
    </row>
    <row r="491" spans="2:15" x14ac:dyDescent="0.2">
      <c r="B491" s="14"/>
      <c r="C491" s="14"/>
      <c r="D491" s="14"/>
      <c r="E491" s="14"/>
      <c r="F491" s="14"/>
      <c r="G491" s="14"/>
      <c r="H491" s="14"/>
      <c r="I491" s="14"/>
      <c r="J491" s="14"/>
      <c r="K491" s="14"/>
      <c r="L491" s="14"/>
      <c r="M491" s="14"/>
      <c r="N491" s="14"/>
      <c r="O491" s="14"/>
    </row>
    <row r="492" spans="2:15" x14ac:dyDescent="0.2">
      <c r="B492" s="14"/>
      <c r="C492" s="14"/>
      <c r="D492" s="14"/>
      <c r="E492" s="14"/>
      <c r="F492" s="14"/>
      <c r="G492" s="14"/>
      <c r="H492" s="14"/>
      <c r="I492" s="14"/>
      <c r="J492" s="14"/>
      <c r="K492" s="14"/>
      <c r="L492" s="14"/>
      <c r="M492" s="14"/>
      <c r="N492" s="14"/>
      <c r="O492" s="14"/>
    </row>
    <row r="493" spans="2:15" x14ac:dyDescent="0.2">
      <c r="B493" s="14"/>
      <c r="C493" s="14"/>
      <c r="D493" s="14"/>
      <c r="E493" s="14"/>
      <c r="F493" s="14"/>
      <c r="G493" s="14"/>
      <c r="H493" s="14"/>
      <c r="I493" s="14"/>
      <c r="J493" s="14"/>
      <c r="K493" s="14"/>
      <c r="L493" s="14"/>
      <c r="M493" s="14"/>
      <c r="N493" s="14"/>
      <c r="O493" s="14"/>
    </row>
    <row r="494" spans="2:15" x14ac:dyDescent="0.2">
      <c r="B494" s="14"/>
      <c r="C494" s="14"/>
      <c r="D494" s="14"/>
      <c r="E494" s="14"/>
      <c r="F494" s="14"/>
      <c r="G494" s="14"/>
      <c r="H494" s="14"/>
      <c r="I494" s="14"/>
      <c r="J494" s="14"/>
      <c r="K494" s="14"/>
      <c r="L494" s="14"/>
      <c r="M494" s="14"/>
      <c r="N494" s="14"/>
      <c r="O494" s="14"/>
    </row>
    <row r="495" spans="2:15" x14ac:dyDescent="0.2">
      <c r="B495" s="14"/>
      <c r="C495" s="14"/>
      <c r="D495" s="14"/>
      <c r="E495" s="14"/>
      <c r="F495" s="14"/>
      <c r="G495" s="14"/>
      <c r="H495" s="14"/>
      <c r="I495" s="14"/>
      <c r="J495" s="14"/>
      <c r="K495" s="14"/>
      <c r="L495" s="14"/>
      <c r="M495" s="14"/>
      <c r="N495" s="14"/>
      <c r="O495" s="14"/>
    </row>
    <row r="496" spans="2:15" x14ac:dyDescent="0.2">
      <c r="B496" s="14"/>
      <c r="C496" s="14"/>
      <c r="D496" s="14"/>
      <c r="E496" s="14"/>
      <c r="F496" s="14"/>
      <c r="G496" s="14"/>
      <c r="H496" s="14"/>
      <c r="I496" s="14"/>
      <c r="J496" s="14"/>
      <c r="K496" s="14"/>
      <c r="L496" s="14"/>
      <c r="M496" s="14"/>
      <c r="N496" s="14"/>
      <c r="O496" s="14"/>
    </row>
    <row r="497" spans="2:15" x14ac:dyDescent="0.2">
      <c r="B497" s="14"/>
      <c r="C497" s="14"/>
      <c r="D497" s="14"/>
      <c r="E497" s="14"/>
      <c r="F497" s="14"/>
      <c r="G497" s="14"/>
      <c r="H497" s="14"/>
      <c r="I497" s="14"/>
      <c r="J497" s="14"/>
      <c r="K497" s="14"/>
      <c r="L497" s="14"/>
      <c r="M497" s="14"/>
      <c r="N497" s="14"/>
      <c r="O497" s="14"/>
    </row>
    <row r="498" spans="2:15" x14ac:dyDescent="0.2">
      <c r="B498" s="14"/>
      <c r="C498" s="14"/>
      <c r="D498" s="14"/>
      <c r="E498" s="14"/>
      <c r="F498" s="14"/>
      <c r="G498" s="14"/>
      <c r="H498" s="14"/>
      <c r="I498" s="14"/>
      <c r="J498" s="14"/>
      <c r="K498" s="14"/>
      <c r="L498" s="14"/>
      <c r="M498" s="14"/>
      <c r="N498" s="14"/>
      <c r="O498" s="14"/>
    </row>
    <row r="499" spans="2:15" x14ac:dyDescent="0.2">
      <c r="B499" s="14"/>
      <c r="C499" s="14"/>
      <c r="D499" s="14"/>
      <c r="E499" s="14"/>
      <c r="F499" s="14"/>
      <c r="G499" s="14"/>
      <c r="H499" s="14"/>
      <c r="I499" s="14"/>
      <c r="J499" s="14"/>
      <c r="K499" s="14"/>
      <c r="L499" s="14"/>
      <c r="M499" s="14"/>
      <c r="N499" s="14"/>
      <c r="O499" s="14"/>
    </row>
    <row r="500" spans="2:15" x14ac:dyDescent="0.2">
      <c r="B500" s="14"/>
      <c r="C500" s="14"/>
      <c r="D500" s="14"/>
      <c r="E500" s="14"/>
      <c r="F500" s="14"/>
      <c r="G500" s="14"/>
      <c r="H500" s="14"/>
      <c r="I500" s="14"/>
      <c r="J500" s="14"/>
      <c r="K500" s="14"/>
      <c r="L500" s="14"/>
      <c r="M500" s="14"/>
      <c r="N500" s="14"/>
      <c r="O500" s="14"/>
    </row>
    <row r="501" spans="2:15" x14ac:dyDescent="0.2">
      <c r="B501" s="14"/>
      <c r="C501" s="14"/>
      <c r="D501" s="14"/>
      <c r="E501" s="14"/>
      <c r="F501" s="14"/>
      <c r="G501" s="14"/>
      <c r="H501" s="14"/>
      <c r="I501" s="14"/>
      <c r="J501" s="14"/>
      <c r="K501" s="14"/>
      <c r="L501" s="14"/>
      <c r="M501" s="14"/>
      <c r="N501" s="14"/>
      <c r="O501" s="14"/>
    </row>
    <row r="502" spans="2:15" x14ac:dyDescent="0.2">
      <c r="B502" s="14"/>
      <c r="C502" s="14"/>
      <c r="D502" s="14"/>
      <c r="E502" s="14"/>
      <c r="F502" s="14"/>
      <c r="G502" s="14"/>
      <c r="H502" s="14"/>
      <c r="I502" s="14"/>
      <c r="J502" s="14"/>
      <c r="K502" s="14"/>
      <c r="L502" s="14"/>
      <c r="M502" s="14"/>
      <c r="N502" s="14"/>
      <c r="O502" s="14"/>
    </row>
    <row r="503" spans="2:15" x14ac:dyDescent="0.2">
      <c r="B503" s="14"/>
      <c r="C503" s="14"/>
      <c r="D503" s="14"/>
      <c r="E503" s="14"/>
      <c r="F503" s="14"/>
      <c r="G503" s="14"/>
      <c r="H503" s="14"/>
      <c r="I503" s="14"/>
      <c r="J503" s="14"/>
      <c r="K503" s="14"/>
      <c r="L503" s="14"/>
      <c r="M503" s="14"/>
      <c r="N503" s="14"/>
      <c r="O503" s="14"/>
    </row>
    <row r="504" spans="2:15" x14ac:dyDescent="0.2">
      <c r="B504" s="14"/>
      <c r="C504" s="14"/>
      <c r="D504" s="14"/>
      <c r="E504" s="14"/>
      <c r="F504" s="14"/>
      <c r="G504" s="14"/>
      <c r="H504" s="14"/>
      <c r="I504" s="14"/>
      <c r="J504" s="14"/>
      <c r="K504" s="14"/>
      <c r="L504" s="14"/>
      <c r="M504" s="14"/>
      <c r="N504" s="14"/>
      <c r="O504" s="14"/>
    </row>
    <row r="505" spans="2:15" x14ac:dyDescent="0.2">
      <c r="B505" s="14"/>
      <c r="C505" s="14"/>
      <c r="D505" s="14"/>
      <c r="E505" s="14"/>
      <c r="F505" s="14"/>
      <c r="G505" s="14"/>
      <c r="H505" s="14"/>
      <c r="I505" s="14"/>
      <c r="J505" s="14"/>
      <c r="K505" s="14"/>
      <c r="L505" s="14"/>
      <c r="M505" s="14"/>
      <c r="N505" s="14"/>
      <c r="O505" s="14"/>
    </row>
  </sheetData>
  <mergeCells count="17">
    <mergeCell ref="B9:B12"/>
    <mergeCell ref="D9:M9"/>
    <mergeCell ref="D10:M10"/>
    <mergeCell ref="D11:M11"/>
    <mergeCell ref="D12:M12"/>
    <mergeCell ref="A1:N1"/>
    <mergeCell ref="A2:N2"/>
    <mergeCell ref="D4:M4"/>
    <mergeCell ref="D5:M5"/>
    <mergeCell ref="D6:M6"/>
    <mergeCell ref="C25:M25"/>
    <mergeCell ref="C30:M30"/>
    <mergeCell ref="B13:B16"/>
    <mergeCell ref="D13:M13"/>
    <mergeCell ref="D14:M14"/>
    <mergeCell ref="D15:M15"/>
    <mergeCell ref="D16:M16"/>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07"/>
  <sheetViews>
    <sheetView showGridLines="0" tabSelected="1" zoomScaleNormal="100" zoomScalePageLayoutView="40" workbookViewId="0"/>
  </sheetViews>
  <sheetFormatPr defaultColWidth="9.140625" defaultRowHeight="15" x14ac:dyDescent="0.25"/>
  <cols>
    <col min="1" max="1" width="1.85546875" customWidth="1"/>
    <col min="2" max="2" width="3.5703125" customWidth="1"/>
    <col min="3" max="3" width="29.5703125" customWidth="1"/>
    <col min="4" max="4" width="54.4257812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 min="257" max="257" width="1.85546875" customWidth="1"/>
    <col min="258" max="258" width="3.5703125" customWidth="1"/>
    <col min="259" max="259" width="29.5703125" customWidth="1"/>
    <col min="260" max="260" width="54.42578125" customWidth="1"/>
    <col min="261" max="262" width="12.42578125" customWidth="1"/>
    <col min="263" max="263" width="12.85546875" customWidth="1"/>
    <col min="264" max="264" width="13.5703125" customWidth="1"/>
    <col min="265" max="265" width="12.5703125" customWidth="1"/>
    <col min="266" max="266" width="14.42578125" customWidth="1"/>
    <col min="267" max="267" width="12" customWidth="1"/>
    <col min="268" max="268" width="11.42578125" customWidth="1"/>
    <col min="269" max="269" width="11.5703125" bestFit="1" customWidth="1"/>
    <col min="270" max="270" width="14.5703125" customWidth="1"/>
    <col min="271" max="271" width="13" customWidth="1"/>
    <col min="272" max="272" width="49" customWidth="1"/>
    <col min="273" max="273" width="2.140625" customWidth="1"/>
    <col min="513" max="513" width="1.85546875" customWidth="1"/>
    <col min="514" max="514" width="3.5703125" customWidth="1"/>
    <col min="515" max="515" width="29.5703125" customWidth="1"/>
    <col min="516" max="516" width="54.42578125" customWidth="1"/>
    <col min="517" max="518" width="12.42578125" customWidth="1"/>
    <col min="519" max="519" width="12.85546875" customWidth="1"/>
    <col min="520" max="520" width="13.5703125" customWidth="1"/>
    <col min="521" max="521" width="12.5703125" customWidth="1"/>
    <col min="522" max="522" width="14.42578125" customWidth="1"/>
    <col min="523" max="523" width="12" customWidth="1"/>
    <col min="524" max="524" width="11.42578125" customWidth="1"/>
    <col min="525" max="525" width="11.5703125" bestFit="1" customWidth="1"/>
    <col min="526" max="526" width="14.5703125" customWidth="1"/>
    <col min="527" max="527" width="13" customWidth="1"/>
    <col min="528" max="528" width="49" customWidth="1"/>
    <col min="529" max="529" width="2.140625" customWidth="1"/>
    <col min="769" max="769" width="1.85546875" customWidth="1"/>
    <col min="770" max="770" width="3.5703125" customWidth="1"/>
    <col min="771" max="771" width="29.5703125" customWidth="1"/>
    <col min="772" max="772" width="54.42578125" customWidth="1"/>
    <col min="773" max="774" width="12.42578125" customWidth="1"/>
    <col min="775" max="775" width="12.85546875" customWidth="1"/>
    <col min="776" max="776" width="13.5703125" customWidth="1"/>
    <col min="777" max="777" width="12.5703125" customWidth="1"/>
    <col min="778" max="778" width="14.42578125" customWidth="1"/>
    <col min="779" max="779" width="12" customWidth="1"/>
    <col min="780" max="780" width="11.42578125" customWidth="1"/>
    <col min="781" max="781" width="11.5703125" bestFit="1" customWidth="1"/>
    <col min="782" max="782" width="14.5703125" customWidth="1"/>
    <col min="783" max="783" width="13" customWidth="1"/>
    <col min="784" max="784" width="49" customWidth="1"/>
    <col min="785" max="785" width="2.140625" customWidth="1"/>
    <col min="1025" max="1025" width="1.85546875" customWidth="1"/>
    <col min="1026" max="1026" width="3.5703125" customWidth="1"/>
    <col min="1027" max="1027" width="29.5703125" customWidth="1"/>
    <col min="1028" max="1028" width="54.42578125" customWidth="1"/>
    <col min="1029" max="1030" width="12.42578125" customWidth="1"/>
    <col min="1031" max="1031" width="12.85546875" customWidth="1"/>
    <col min="1032" max="1032" width="13.5703125" customWidth="1"/>
    <col min="1033" max="1033" width="12.5703125" customWidth="1"/>
    <col min="1034" max="1034" width="14.42578125" customWidth="1"/>
    <col min="1035" max="1035" width="12" customWidth="1"/>
    <col min="1036" max="1036" width="11.42578125" customWidth="1"/>
    <col min="1037" max="1037" width="11.5703125" bestFit="1" customWidth="1"/>
    <col min="1038" max="1038" width="14.5703125" customWidth="1"/>
    <col min="1039" max="1039" width="13" customWidth="1"/>
    <col min="1040" max="1040" width="49" customWidth="1"/>
    <col min="1041" max="1041" width="2.140625" customWidth="1"/>
    <col min="1281" max="1281" width="1.85546875" customWidth="1"/>
    <col min="1282" max="1282" width="3.5703125" customWidth="1"/>
    <col min="1283" max="1283" width="29.5703125" customWidth="1"/>
    <col min="1284" max="1284" width="54.42578125" customWidth="1"/>
    <col min="1285" max="1286" width="12.42578125" customWidth="1"/>
    <col min="1287" max="1287" width="12.85546875" customWidth="1"/>
    <col min="1288" max="1288" width="13.5703125" customWidth="1"/>
    <col min="1289" max="1289" width="12.5703125" customWidth="1"/>
    <col min="1290" max="1290" width="14.42578125" customWidth="1"/>
    <col min="1291" max="1291" width="12" customWidth="1"/>
    <col min="1292" max="1292" width="11.42578125" customWidth="1"/>
    <col min="1293" max="1293" width="11.5703125" bestFit="1" customWidth="1"/>
    <col min="1294" max="1294" width="14.5703125" customWidth="1"/>
    <col min="1295" max="1295" width="13" customWidth="1"/>
    <col min="1296" max="1296" width="49" customWidth="1"/>
    <col min="1297" max="1297" width="2.140625" customWidth="1"/>
    <col min="1537" max="1537" width="1.85546875" customWidth="1"/>
    <col min="1538" max="1538" width="3.5703125" customWidth="1"/>
    <col min="1539" max="1539" width="29.5703125" customWidth="1"/>
    <col min="1540" max="1540" width="54.42578125" customWidth="1"/>
    <col min="1541" max="1542" width="12.42578125" customWidth="1"/>
    <col min="1543" max="1543" width="12.85546875" customWidth="1"/>
    <col min="1544" max="1544" width="13.5703125" customWidth="1"/>
    <col min="1545" max="1545" width="12.5703125" customWidth="1"/>
    <col min="1546" max="1546" width="14.42578125" customWidth="1"/>
    <col min="1547" max="1547" width="12" customWidth="1"/>
    <col min="1548" max="1548" width="11.42578125" customWidth="1"/>
    <col min="1549" max="1549" width="11.5703125" bestFit="1" customWidth="1"/>
    <col min="1550" max="1550" width="14.5703125" customWidth="1"/>
    <col min="1551" max="1551" width="13" customWidth="1"/>
    <col min="1552" max="1552" width="49" customWidth="1"/>
    <col min="1553" max="1553" width="2.140625" customWidth="1"/>
    <col min="1793" max="1793" width="1.85546875" customWidth="1"/>
    <col min="1794" max="1794" width="3.5703125" customWidth="1"/>
    <col min="1795" max="1795" width="29.5703125" customWidth="1"/>
    <col min="1796" max="1796" width="54.42578125" customWidth="1"/>
    <col min="1797" max="1798" width="12.42578125" customWidth="1"/>
    <col min="1799" max="1799" width="12.85546875" customWidth="1"/>
    <col min="1800" max="1800" width="13.5703125" customWidth="1"/>
    <col min="1801" max="1801" width="12.5703125" customWidth="1"/>
    <col min="1802" max="1802" width="14.42578125" customWidth="1"/>
    <col min="1803" max="1803" width="12" customWidth="1"/>
    <col min="1804" max="1804" width="11.42578125" customWidth="1"/>
    <col min="1805" max="1805" width="11.5703125" bestFit="1" customWidth="1"/>
    <col min="1806" max="1806" width="14.5703125" customWidth="1"/>
    <col min="1807" max="1807" width="13" customWidth="1"/>
    <col min="1808" max="1808" width="49" customWidth="1"/>
    <col min="1809" max="1809" width="2.140625" customWidth="1"/>
    <col min="2049" max="2049" width="1.85546875" customWidth="1"/>
    <col min="2050" max="2050" width="3.5703125" customWidth="1"/>
    <col min="2051" max="2051" width="29.5703125" customWidth="1"/>
    <col min="2052" max="2052" width="54.42578125" customWidth="1"/>
    <col min="2053" max="2054" width="12.42578125" customWidth="1"/>
    <col min="2055" max="2055" width="12.85546875" customWidth="1"/>
    <col min="2056" max="2056" width="13.5703125" customWidth="1"/>
    <col min="2057" max="2057" width="12.5703125" customWidth="1"/>
    <col min="2058" max="2058" width="14.42578125" customWidth="1"/>
    <col min="2059" max="2059" width="12" customWidth="1"/>
    <col min="2060" max="2060" width="11.42578125" customWidth="1"/>
    <col min="2061" max="2061" width="11.5703125" bestFit="1" customWidth="1"/>
    <col min="2062" max="2062" width="14.5703125" customWidth="1"/>
    <col min="2063" max="2063" width="13" customWidth="1"/>
    <col min="2064" max="2064" width="49" customWidth="1"/>
    <col min="2065" max="2065" width="2.140625" customWidth="1"/>
    <col min="2305" max="2305" width="1.85546875" customWidth="1"/>
    <col min="2306" max="2306" width="3.5703125" customWidth="1"/>
    <col min="2307" max="2307" width="29.5703125" customWidth="1"/>
    <col min="2308" max="2308" width="54.42578125" customWidth="1"/>
    <col min="2309" max="2310" width="12.42578125" customWidth="1"/>
    <col min="2311" max="2311" width="12.85546875" customWidth="1"/>
    <col min="2312" max="2312" width="13.5703125" customWidth="1"/>
    <col min="2313" max="2313" width="12.5703125" customWidth="1"/>
    <col min="2314" max="2314" width="14.42578125" customWidth="1"/>
    <col min="2315" max="2315" width="12" customWidth="1"/>
    <col min="2316" max="2316" width="11.42578125" customWidth="1"/>
    <col min="2317" max="2317" width="11.5703125" bestFit="1" customWidth="1"/>
    <col min="2318" max="2318" width="14.5703125" customWidth="1"/>
    <col min="2319" max="2319" width="13" customWidth="1"/>
    <col min="2320" max="2320" width="49" customWidth="1"/>
    <col min="2321" max="2321" width="2.140625" customWidth="1"/>
    <col min="2561" max="2561" width="1.85546875" customWidth="1"/>
    <col min="2562" max="2562" width="3.5703125" customWidth="1"/>
    <col min="2563" max="2563" width="29.5703125" customWidth="1"/>
    <col min="2564" max="2564" width="54.42578125" customWidth="1"/>
    <col min="2565" max="2566" width="12.42578125" customWidth="1"/>
    <col min="2567" max="2567" width="12.85546875" customWidth="1"/>
    <col min="2568" max="2568" width="13.5703125" customWidth="1"/>
    <col min="2569" max="2569" width="12.5703125" customWidth="1"/>
    <col min="2570" max="2570" width="14.42578125" customWidth="1"/>
    <col min="2571" max="2571" width="12" customWidth="1"/>
    <col min="2572" max="2572" width="11.42578125" customWidth="1"/>
    <col min="2573" max="2573" width="11.5703125" bestFit="1" customWidth="1"/>
    <col min="2574" max="2574" width="14.5703125" customWidth="1"/>
    <col min="2575" max="2575" width="13" customWidth="1"/>
    <col min="2576" max="2576" width="49" customWidth="1"/>
    <col min="2577" max="2577" width="2.140625" customWidth="1"/>
    <col min="2817" max="2817" width="1.85546875" customWidth="1"/>
    <col min="2818" max="2818" width="3.5703125" customWidth="1"/>
    <col min="2819" max="2819" width="29.5703125" customWidth="1"/>
    <col min="2820" max="2820" width="54.42578125" customWidth="1"/>
    <col min="2821" max="2822" width="12.42578125" customWidth="1"/>
    <col min="2823" max="2823" width="12.85546875" customWidth="1"/>
    <col min="2824" max="2824" width="13.5703125" customWidth="1"/>
    <col min="2825" max="2825" width="12.5703125" customWidth="1"/>
    <col min="2826" max="2826" width="14.42578125" customWidth="1"/>
    <col min="2827" max="2827" width="12" customWidth="1"/>
    <col min="2828" max="2828" width="11.42578125" customWidth="1"/>
    <col min="2829" max="2829" width="11.5703125" bestFit="1" customWidth="1"/>
    <col min="2830" max="2830" width="14.5703125" customWidth="1"/>
    <col min="2831" max="2831" width="13" customWidth="1"/>
    <col min="2832" max="2832" width="49" customWidth="1"/>
    <col min="2833" max="2833" width="2.140625" customWidth="1"/>
    <col min="3073" max="3073" width="1.85546875" customWidth="1"/>
    <col min="3074" max="3074" width="3.5703125" customWidth="1"/>
    <col min="3075" max="3075" width="29.5703125" customWidth="1"/>
    <col min="3076" max="3076" width="54.42578125" customWidth="1"/>
    <col min="3077" max="3078" width="12.42578125" customWidth="1"/>
    <col min="3079" max="3079" width="12.85546875" customWidth="1"/>
    <col min="3080" max="3080" width="13.5703125" customWidth="1"/>
    <col min="3081" max="3081" width="12.5703125" customWidth="1"/>
    <col min="3082" max="3082" width="14.42578125" customWidth="1"/>
    <col min="3083" max="3083" width="12" customWidth="1"/>
    <col min="3084" max="3084" width="11.42578125" customWidth="1"/>
    <col min="3085" max="3085" width="11.5703125" bestFit="1" customWidth="1"/>
    <col min="3086" max="3086" width="14.5703125" customWidth="1"/>
    <col min="3087" max="3087" width="13" customWidth="1"/>
    <col min="3088" max="3088" width="49" customWidth="1"/>
    <col min="3089" max="3089" width="2.140625" customWidth="1"/>
    <col min="3329" max="3329" width="1.85546875" customWidth="1"/>
    <col min="3330" max="3330" width="3.5703125" customWidth="1"/>
    <col min="3331" max="3331" width="29.5703125" customWidth="1"/>
    <col min="3332" max="3332" width="54.42578125" customWidth="1"/>
    <col min="3333" max="3334" width="12.42578125" customWidth="1"/>
    <col min="3335" max="3335" width="12.85546875" customWidth="1"/>
    <col min="3336" max="3336" width="13.5703125" customWidth="1"/>
    <col min="3337" max="3337" width="12.5703125" customWidth="1"/>
    <col min="3338" max="3338" width="14.42578125" customWidth="1"/>
    <col min="3339" max="3339" width="12" customWidth="1"/>
    <col min="3340" max="3340" width="11.42578125" customWidth="1"/>
    <col min="3341" max="3341" width="11.5703125" bestFit="1" customWidth="1"/>
    <col min="3342" max="3342" width="14.5703125" customWidth="1"/>
    <col min="3343" max="3343" width="13" customWidth="1"/>
    <col min="3344" max="3344" width="49" customWidth="1"/>
    <col min="3345" max="3345" width="2.140625" customWidth="1"/>
    <col min="3585" max="3585" width="1.85546875" customWidth="1"/>
    <col min="3586" max="3586" width="3.5703125" customWidth="1"/>
    <col min="3587" max="3587" width="29.5703125" customWidth="1"/>
    <col min="3588" max="3588" width="54.42578125" customWidth="1"/>
    <col min="3589" max="3590" width="12.42578125" customWidth="1"/>
    <col min="3591" max="3591" width="12.85546875" customWidth="1"/>
    <col min="3592" max="3592" width="13.5703125" customWidth="1"/>
    <col min="3593" max="3593" width="12.5703125" customWidth="1"/>
    <col min="3594" max="3594" width="14.42578125" customWidth="1"/>
    <col min="3595" max="3595" width="12" customWidth="1"/>
    <col min="3596" max="3596" width="11.42578125" customWidth="1"/>
    <col min="3597" max="3597" width="11.5703125" bestFit="1" customWidth="1"/>
    <col min="3598" max="3598" width="14.5703125" customWidth="1"/>
    <col min="3599" max="3599" width="13" customWidth="1"/>
    <col min="3600" max="3600" width="49" customWidth="1"/>
    <col min="3601" max="3601" width="2.140625" customWidth="1"/>
    <col min="3841" max="3841" width="1.85546875" customWidth="1"/>
    <col min="3842" max="3842" width="3.5703125" customWidth="1"/>
    <col min="3843" max="3843" width="29.5703125" customWidth="1"/>
    <col min="3844" max="3844" width="54.42578125" customWidth="1"/>
    <col min="3845" max="3846" width="12.42578125" customWidth="1"/>
    <col min="3847" max="3847" width="12.85546875" customWidth="1"/>
    <col min="3848" max="3848" width="13.5703125" customWidth="1"/>
    <col min="3849" max="3849" width="12.5703125" customWidth="1"/>
    <col min="3850" max="3850" width="14.42578125" customWidth="1"/>
    <col min="3851" max="3851" width="12" customWidth="1"/>
    <col min="3852" max="3852" width="11.42578125" customWidth="1"/>
    <col min="3853" max="3853" width="11.5703125" bestFit="1" customWidth="1"/>
    <col min="3854" max="3854" width="14.5703125" customWidth="1"/>
    <col min="3855" max="3855" width="13" customWidth="1"/>
    <col min="3856" max="3856" width="49" customWidth="1"/>
    <col min="3857" max="3857" width="2.140625" customWidth="1"/>
    <col min="4097" max="4097" width="1.85546875" customWidth="1"/>
    <col min="4098" max="4098" width="3.5703125" customWidth="1"/>
    <col min="4099" max="4099" width="29.5703125" customWidth="1"/>
    <col min="4100" max="4100" width="54.42578125" customWidth="1"/>
    <col min="4101" max="4102" width="12.42578125" customWidth="1"/>
    <col min="4103" max="4103" width="12.85546875" customWidth="1"/>
    <col min="4104" max="4104" width="13.5703125" customWidth="1"/>
    <col min="4105" max="4105" width="12.5703125" customWidth="1"/>
    <col min="4106" max="4106" width="14.42578125" customWidth="1"/>
    <col min="4107" max="4107" width="12" customWidth="1"/>
    <col min="4108" max="4108" width="11.42578125" customWidth="1"/>
    <col min="4109" max="4109" width="11.5703125" bestFit="1" customWidth="1"/>
    <col min="4110" max="4110" width="14.5703125" customWidth="1"/>
    <col min="4111" max="4111" width="13" customWidth="1"/>
    <col min="4112" max="4112" width="49" customWidth="1"/>
    <col min="4113" max="4113" width="2.140625" customWidth="1"/>
    <col min="4353" max="4353" width="1.85546875" customWidth="1"/>
    <col min="4354" max="4354" width="3.5703125" customWidth="1"/>
    <col min="4355" max="4355" width="29.5703125" customWidth="1"/>
    <col min="4356" max="4356" width="54.42578125" customWidth="1"/>
    <col min="4357" max="4358" width="12.42578125" customWidth="1"/>
    <col min="4359" max="4359" width="12.85546875" customWidth="1"/>
    <col min="4360" max="4360" width="13.5703125" customWidth="1"/>
    <col min="4361" max="4361" width="12.5703125" customWidth="1"/>
    <col min="4362" max="4362" width="14.42578125" customWidth="1"/>
    <col min="4363" max="4363" width="12" customWidth="1"/>
    <col min="4364" max="4364" width="11.42578125" customWidth="1"/>
    <col min="4365" max="4365" width="11.5703125" bestFit="1" customWidth="1"/>
    <col min="4366" max="4366" width="14.5703125" customWidth="1"/>
    <col min="4367" max="4367" width="13" customWidth="1"/>
    <col min="4368" max="4368" width="49" customWidth="1"/>
    <col min="4369" max="4369" width="2.140625" customWidth="1"/>
    <col min="4609" max="4609" width="1.85546875" customWidth="1"/>
    <col min="4610" max="4610" width="3.5703125" customWidth="1"/>
    <col min="4611" max="4611" width="29.5703125" customWidth="1"/>
    <col min="4612" max="4612" width="54.42578125" customWidth="1"/>
    <col min="4613" max="4614" width="12.42578125" customWidth="1"/>
    <col min="4615" max="4615" width="12.85546875" customWidth="1"/>
    <col min="4616" max="4616" width="13.5703125" customWidth="1"/>
    <col min="4617" max="4617" width="12.5703125" customWidth="1"/>
    <col min="4618" max="4618" width="14.42578125" customWidth="1"/>
    <col min="4619" max="4619" width="12" customWidth="1"/>
    <col min="4620" max="4620" width="11.42578125" customWidth="1"/>
    <col min="4621" max="4621" width="11.5703125" bestFit="1" customWidth="1"/>
    <col min="4622" max="4622" width="14.5703125" customWidth="1"/>
    <col min="4623" max="4623" width="13" customWidth="1"/>
    <col min="4624" max="4624" width="49" customWidth="1"/>
    <col min="4625" max="4625" width="2.140625" customWidth="1"/>
    <col min="4865" max="4865" width="1.85546875" customWidth="1"/>
    <col min="4866" max="4866" width="3.5703125" customWidth="1"/>
    <col min="4867" max="4867" width="29.5703125" customWidth="1"/>
    <col min="4868" max="4868" width="54.42578125" customWidth="1"/>
    <col min="4869" max="4870" width="12.42578125" customWidth="1"/>
    <col min="4871" max="4871" width="12.85546875" customWidth="1"/>
    <col min="4872" max="4872" width="13.5703125" customWidth="1"/>
    <col min="4873" max="4873" width="12.5703125" customWidth="1"/>
    <col min="4874" max="4874" width="14.42578125" customWidth="1"/>
    <col min="4875" max="4875" width="12" customWidth="1"/>
    <col min="4876" max="4876" width="11.42578125" customWidth="1"/>
    <col min="4877" max="4877" width="11.5703125" bestFit="1" customWidth="1"/>
    <col min="4878" max="4878" width="14.5703125" customWidth="1"/>
    <col min="4879" max="4879" width="13" customWidth="1"/>
    <col min="4880" max="4880" width="49" customWidth="1"/>
    <col min="4881" max="4881" width="2.140625" customWidth="1"/>
    <col min="5121" max="5121" width="1.85546875" customWidth="1"/>
    <col min="5122" max="5122" width="3.5703125" customWidth="1"/>
    <col min="5123" max="5123" width="29.5703125" customWidth="1"/>
    <col min="5124" max="5124" width="54.42578125" customWidth="1"/>
    <col min="5125" max="5126" width="12.42578125" customWidth="1"/>
    <col min="5127" max="5127" width="12.85546875" customWidth="1"/>
    <col min="5128" max="5128" width="13.5703125" customWidth="1"/>
    <col min="5129" max="5129" width="12.5703125" customWidth="1"/>
    <col min="5130" max="5130" width="14.42578125" customWidth="1"/>
    <col min="5131" max="5131" width="12" customWidth="1"/>
    <col min="5132" max="5132" width="11.42578125" customWidth="1"/>
    <col min="5133" max="5133" width="11.5703125" bestFit="1" customWidth="1"/>
    <col min="5134" max="5134" width="14.5703125" customWidth="1"/>
    <col min="5135" max="5135" width="13" customWidth="1"/>
    <col min="5136" max="5136" width="49" customWidth="1"/>
    <col min="5137" max="5137" width="2.140625" customWidth="1"/>
    <col min="5377" max="5377" width="1.85546875" customWidth="1"/>
    <col min="5378" max="5378" width="3.5703125" customWidth="1"/>
    <col min="5379" max="5379" width="29.5703125" customWidth="1"/>
    <col min="5380" max="5380" width="54.42578125" customWidth="1"/>
    <col min="5381" max="5382" width="12.42578125" customWidth="1"/>
    <col min="5383" max="5383" width="12.85546875" customWidth="1"/>
    <col min="5384" max="5384" width="13.5703125" customWidth="1"/>
    <col min="5385" max="5385" width="12.5703125" customWidth="1"/>
    <col min="5386" max="5386" width="14.42578125" customWidth="1"/>
    <col min="5387" max="5387" width="12" customWidth="1"/>
    <col min="5388" max="5388" width="11.42578125" customWidth="1"/>
    <col min="5389" max="5389" width="11.5703125" bestFit="1" customWidth="1"/>
    <col min="5390" max="5390" width="14.5703125" customWidth="1"/>
    <col min="5391" max="5391" width="13" customWidth="1"/>
    <col min="5392" max="5392" width="49" customWidth="1"/>
    <col min="5393" max="5393" width="2.140625" customWidth="1"/>
    <col min="5633" max="5633" width="1.85546875" customWidth="1"/>
    <col min="5634" max="5634" width="3.5703125" customWidth="1"/>
    <col min="5635" max="5635" width="29.5703125" customWidth="1"/>
    <col min="5636" max="5636" width="54.42578125" customWidth="1"/>
    <col min="5637" max="5638" width="12.42578125" customWidth="1"/>
    <col min="5639" max="5639" width="12.85546875" customWidth="1"/>
    <col min="5640" max="5640" width="13.5703125" customWidth="1"/>
    <col min="5641" max="5641" width="12.5703125" customWidth="1"/>
    <col min="5642" max="5642" width="14.42578125" customWidth="1"/>
    <col min="5643" max="5643" width="12" customWidth="1"/>
    <col min="5644" max="5644" width="11.42578125" customWidth="1"/>
    <col min="5645" max="5645" width="11.5703125" bestFit="1" customWidth="1"/>
    <col min="5646" max="5646" width="14.5703125" customWidth="1"/>
    <col min="5647" max="5647" width="13" customWidth="1"/>
    <col min="5648" max="5648" width="49" customWidth="1"/>
    <col min="5649" max="5649" width="2.140625" customWidth="1"/>
    <col min="5889" max="5889" width="1.85546875" customWidth="1"/>
    <col min="5890" max="5890" width="3.5703125" customWidth="1"/>
    <col min="5891" max="5891" width="29.5703125" customWidth="1"/>
    <col min="5892" max="5892" width="54.42578125" customWidth="1"/>
    <col min="5893" max="5894" width="12.42578125" customWidth="1"/>
    <col min="5895" max="5895" width="12.85546875" customWidth="1"/>
    <col min="5896" max="5896" width="13.5703125" customWidth="1"/>
    <col min="5897" max="5897" width="12.5703125" customWidth="1"/>
    <col min="5898" max="5898" width="14.42578125" customWidth="1"/>
    <col min="5899" max="5899" width="12" customWidth="1"/>
    <col min="5900" max="5900" width="11.42578125" customWidth="1"/>
    <col min="5901" max="5901" width="11.5703125" bestFit="1" customWidth="1"/>
    <col min="5902" max="5902" width="14.5703125" customWidth="1"/>
    <col min="5903" max="5903" width="13" customWidth="1"/>
    <col min="5904" max="5904" width="49" customWidth="1"/>
    <col min="5905" max="5905" width="2.140625" customWidth="1"/>
    <col min="6145" max="6145" width="1.85546875" customWidth="1"/>
    <col min="6146" max="6146" width="3.5703125" customWidth="1"/>
    <col min="6147" max="6147" width="29.5703125" customWidth="1"/>
    <col min="6148" max="6148" width="54.42578125" customWidth="1"/>
    <col min="6149" max="6150" width="12.42578125" customWidth="1"/>
    <col min="6151" max="6151" width="12.85546875" customWidth="1"/>
    <col min="6152" max="6152" width="13.5703125" customWidth="1"/>
    <col min="6153" max="6153" width="12.5703125" customWidth="1"/>
    <col min="6154" max="6154" width="14.42578125" customWidth="1"/>
    <col min="6155" max="6155" width="12" customWidth="1"/>
    <col min="6156" max="6156" width="11.42578125" customWidth="1"/>
    <col min="6157" max="6157" width="11.5703125" bestFit="1" customWidth="1"/>
    <col min="6158" max="6158" width="14.5703125" customWidth="1"/>
    <col min="6159" max="6159" width="13" customWidth="1"/>
    <col min="6160" max="6160" width="49" customWidth="1"/>
    <col min="6161" max="6161" width="2.140625" customWidth="1"/>
    <col min="6401" max="6401" width="1.85546875" customWidth="1"/>
    <col min="6402" max="6402" width="3.5703125" customWidth="1"/>
    <col min="6403" max="6403" width="29.5703125" customWidth="1"/>
    <col min="6404" max="6404" width="54.42578125" customWidth="1"/>
    <col min="6405" max="6406" width="12.42578125" customWidth="1"/>
    <col min="6407" max="6407" width="12.85546875" customWidth="1"/>
    <col min="6408" max="6408" width="13.5703125" customWidth="1"/>
    <col min="6409" max="6409" width="12.5703125" customWidth="1"/>
    <col min="6410" max="6410" width="14.42578125" customWidth="1"/>
    <col min="6411" max="6411" width="12" customWidth="1"/>
    <col min="6412" max="6412" width="11.42578125" customWidth="1"/>
    <col min="6413" max="6413" width="11.5703125" bestFit="1" customWidth="1"/>
    <col min="6414" max="6414" width="14.5703125" customWidth="1"/>
    <col min="6415" max="6415" width="13" customWidth="1"/>
    <col min="6416" max="6416" width="49" customWidth="1"/>
    <col min="6417" max="6417" width="2.140625" customWidth="1"/>
    <col min="6657" max="6657" width="1.85546875" customWidth="1"/>
    <col min="6658" max="6658" width="3.5703125" customWidth="1"/>
    <col min="6659" max="6659" width="29.5703125" customWidth="1"/>
    <col min="6660" max="6660" width="54.42578125" customWidth="1"/>
    <col min="6661" max="6662" width="12.42578125" customWidth="1"/>
    <col min="6663" max="6663" width="12.85546875" customWidth="1"/>
    <col min="6664" max="6664" width="13.5703125" customWidth="1"/>
    <col min="6665" max="6665" width="12.5703125" customWidth="1"/>
    <col min="6666" max="6666" width="14.42578125" customWidth="1"/>
    <col min="6667" max="6667" width="12" customWidth="1"/>
    <col min="6668" max="6668" width="11.42578125" customWidth="1"/>
    <col min="6669" max="6669" width="11.5703125" bestFit="1" customWidth="1"/>
    <col min="6670" max="6670" width="14.5703125" customWidth="1"/>
    <col min="6671" max="6671" width="13" customWidth="1"/>
    <col min="6672" max="6672" width="49" customWidth="1"/>
    <col min="6673" max="6673" width="2.140625" customWidth="1"/>
    <col min="6913" max="6913" width="1.85546875" customWidth="1"/>
    <col min="6914" max="6914" width="3.5703125" customWidth="1"/>
    <col min="6915" max="6915" width="29.5703125" customWidth="1"/>
    <col min="6916" max="6916" width="54.42578125" customWidth="1"/>
    <col min="6917" max="6918" width="12.42578125" customWidth="1"/>
    <col min="6919" max="6919" width="12.85546875" customWidth="1"/>
    <col min="6920" max="6920" width="13.5703125" customWidth="1"/>
    <col min="6921" max="6921" width="12.5703125" customWidth="1"/>
    <col min="6922" max="6922" width="14.42578125" customWidth="1"/>
    <col min="6923" max="6923" width="12" customWidth="1"/>
    <col min="6924" max="6924" width="11.42578125" customWidth="1"/>
    <col min="6925" max="6925" width="11.5703125" bestFit="1" customWidth="1"/>
    <col min="6926" max="6926" width="14.5703125" customWidth="1"/>
    <col min="6927" max="6927" width="13" customWidth="1"/>
    <col min="6928" max="6928" width="49" customWidth="1"/>
    <col min="6929" max="6929" width="2.140625" customWidth="1"/>
    <col min="7169" max="7169" width="1.85546875" customWidth="1"/>
    <col min="7170" max="7170" width="3.5703125" customWidth="1"/>
    <col min="7171" max="7171" width="29.5703125" customWidth="1"/>
    <col min="7172" max="7172" width="54.42578125" customWidth="1"/>
    <col min="7173" max="7174" width="12.42578125" customWidth="1"/>
    <col min="7175" max="7175" width="12.85546875" customWidth="1"/>
    <col min="7176" max="7176" width="13.5703125" customWidth="1"/>
    <col min="7177" max="7177" width="12.5703125" customWidth="1"/>
    <col min="7178" max="7178" width="14.42578125" customWidth="1"/>
    <col min="7179" max="7179" width="12" customWidth="1"/>
    <col min="7180" max="7180" width="11.42578125" customWidth="1"/>
    <col min="7181" max="7181" width="11.5703125" bestFit="1" customWidth="1"/>
    <col min="7182" max="7182" width="14.5703125" customWidth="1"/>
    <col min="7183" max="7183" width="13" customWidth="1"/>
    <col min="7184" max="7184" width="49" customWidth="1"/>
    <col min="7185" max="7185" width="2.140625" customWidth="1"/>
    <col min="7425" max="7425" width="1.85546875" customWidth="1"/>
    <col min="7426" max="7426" width="3.5703125" customWidth="1"/>
    <col min="7427" max="7427" width="29.5703125" customWidth="1"/>
    <col min="7428" max="7428" width="54.42578125" customWidth="1"/>
    <col min="7429" max="7430" width="12.42578125" customWidth="1"/>
    <col min="7431" max="7431" width="12.85546875" customWidth="1"/>
    <col min="7432" max="7432" width="13.5703125" customWidth="1"/>
    <col min="7433" max="7433" width="12.5703125" customWidth="1"/>
    <col min="7434" max="7434" width="14.42578125" customWidth="1"/>
    <col min="7435" max="7435" width="12" customWidth="1"/>
    <col min="7436" max="7436" width="11.42578125" customWidth="1"/>
    <col min="7437" max="7437" width="11.5703125" bestFit="1" customWidth="1"/>
    <col min="7438" max="7438" width="14.5703125" customWidth="1"/>
    <col min="7439" max="7439" width="13" customWidth="1"/>
    <col min="7440" max="7440" width="49" customWidth="1"/>
    <col min="7441" max="7441" width="2.140625" customWidth="1"/>
    <col min="7681" max="7681" width="1.85546875" customWidth="1"/>
    <col min="7682" max="7682" width="3.5703125" customWidth="1"/>
    <col min="7683" max="7683" width="29.5703125" customWidth="1"/>
    <col min="7684" max="7684" width="54.42578125" customWidth="1"/>
    <col min="7685" max="7686" width="12.42578125" customWidth="1"/>
    <col min="7687" max="7687" width="12.85546875" customWidth="1"/>
    <col min="7688" max="7688" width="13.5703125" customWidth="1"/>
    <col min="7689" max="7689" width="12.5703125" customWidth="1"/>
    <col min="7690" max="7690" width="14.42578125" customWidth="1"/>
    <col min="7691" max="7691" width="12" customWidth="1"/>
    <col min="7692" max="7692" width="11.42578125" customWidth="1"/>
    <col min="7693" max="7693" width="11.5703125" bestFit="1" customWidth="1"/>
    <col min="7694" max="7694" width="14.5703125" customWidth="1"/>
    <col min="7695" max="7695" width="13" customWidth="1"/>
    <col min="7696" max="7696" width="49" customWidth="1"/>
    <col min="7697" max="7697" width="2.140625" customWidth="1"/>
    <col min="7937" max="7937" width="1.85546875" customWidth="1"/>
    <col min="7938" max="7938" width="3.5703125" customWidth="1"/>
    <col min="7939" max="7939" width="29.5703125" customWidth="1"/>
    <col min="7940" max="7940" width="54.42578125" customWidth="1"/>
    <col min="7941" max="7942" width="12.42578125" customWidth="1"/>
    <col min="7943" max="7943" width="12.85546875" customWidth="1"/>
    <col min="7944" max="7944" width="13.5703125" customWidth="1"/>
    <col min="7945" max="7945" width="12.5703125" customWidth="1"/>
    <col min="7946" max="7946" width="14.42578125" customWidth="1"/>
    <col min="7947" max="7947" width="12" customWidth="1"/>
    <col min="7948" max="7948" width="11.42578125" customWidth="1"/>
    <col min="7949" max="7949" width="11.5703125" bestFit="1" customWidth="1"/>
    <col min="7950" max="7950" width="14.5703125" customWidth="1"/>
    <col min="7951" max="7951" width="13" customWidth="1"/>
    <col min="7952" max="7952" width="49" customWidth="1"/>
    <col min="7953" max="7953" width="2.140625" customWidth="1"/>
    <col min="8193" max="8193" width="1.85546875" customWidth="1"/>
    <col min="8194" max="8194" width="3.5703125" customWidth="1"/>
    <col min="8195" max="8195" width="29.5703125" customWidth="1"/>
    <col min="8196" max="8196" width="54.42578125" customWidth="1"/>
    <col min="8197" max="8198" width="12.42578125" customWidth="1"/>
    <col min="8199" max="8199" width="12.85546875" customWidth="1"/>
    <col min="8200" max="8200" width="13.5703125" customWidth="1"/>
    <col min="8201" max="8201" width="12.5703125" customWidth="1"/>
    <col min="8202" max="8202" width="14.42578125" customWidth="1"/>
    <col min="8203" max="8203" width="12" customWidth="1"/>
    <col min="8204" max="8204" width="11.42578125" customWidth="1"/>
    <col min="8205" max="8205" width="11.5703125" bestFit="1" customWidth="1"/>
    <col min="8206" max="8206" width="14.5703125" customWidth="1"/>
    <col min="8207" max="8207" width="13" customWidth="1"/>
    <col min="8208" max="8208" width="49" customWidth="1"/>
    <col min="8209" max="8209" width="2.140625" customWidth="1"/>
    <col min="8449" max="8449" width="1.85546875" customWidth="1"/>
    <col min="8450" max="8450" width="3.5703125" customWidth="1"/>
    <col min="8451" max="8451" width="29.5703125" customWidth="1"/>
    <col min="8452" max="8452" width="54.42578125" customWidth="1"/>
    <col min="8453" max="8454" width="12.42578125" customWidth="1"/>
    <col min="8455" max="8455" width="12.85546875" customWidth="1"/>
    <col min="8456" max="8456" width="13.5703125" customWidth="1"/>
    <col min="8457" max="8457" width="12.5703125" customWidth="1"/>
    <col min="8458" max="8458" width="14.42578125" customWidth="1"/>
    <col min="8459" max="8459" width="12" customWidth="1"/>
    <col min="8460" max="8460" width="11.42578125" customWidth="1"/>
    <col min="8461" max="8461" width="11.5703125" bestFit="1" customWidth="1"/>
    <col min="8462" max="8462" width="14.5703125" customWidth="1"/>
    <col min="8463" max="8463" width="13" customWidth="1"/>
    <col min="8464" max="8464" width="49" customWidth="1"/>
    <col min="8465" max="8465" width="2.140625" customWidth="1"/>
    <col min="8705" max="8705" width="1.85546875" customWidth="1"/>
    <col min="8706" max="8706" width="3.5703125" customWidth="1"/>
    <col min="8707" max="8707" width="29.5703125" customWidth="1"/>
    <col min="8708" max="8708" width="54.42578125" customWidth="1"/>
    <col min="8709" max="8710" width="12.42578125" customWidth="1"/>
    <col min="8711" max="8711" width="12.85546875" customWidth="1"/>
    <col min="8712" max="8712" width="13.5703125" customWidth="1"/>
    <col min="8713" max="8713" width="12.5703125" customWidth="1"/>
    <col min="8714" max="8714" width="14.42578125" customWidth="1"/>
    <col min="8715" max="8715" width="12" customWidth="1"/>
    <col min="8716" max="8716" width="11.42578125" customWidth="1"/>
    <col min="8717" max="8717" width="11.5703125" bestFit="1" customWidth="1"/>
    <col min="8718" max="8718" width="14.5703125" customWidth="1"/>
    <col min="8719" max="8719" width="13" customWidth="1"/>
    <col min="8720" max="8720" width="49" customWidth="1"/>
    <col min="8721" max="8721" width="2.140625" customWidth="1"/>
    <col min="8961" max="8961" width="1.85546875" customWidth="1"/>
    <col min="8962" max="8962" width="3.5703125" customWidth="1"/>
    <col min="8963" max="8963" width="29.5703125" customWidth="1"/>
    <col min="8964" max="8964" width="54.42578125" customWidth="1"/>
    <col min="8965" max="8966" width="12.42578125" customWidth="1"/>
    <col min="8967" max="8967" width="12.85546875" customWidth="1"/>
    <col min="8968" max="8968" width="13.5703125" customWidth="1"/>
    <col min="8969" max="8969" width="12.5703125" customWidth="1"/>
    <col min="8970" max="8970" width="14.42578125" customWidth="1"/>
    <col min="8971" max="8971" width="12" customWidth="1"/>
    <col min="8972" max="8972" width="11.42578125" customWidth="1"/>
    <col min="8973" max="8973" width="11.5703125" bestFit="1" customWidth="1"/>
    <col min="8974" max="8974" width="14.5703125" customWidth="1"/>
    <col min="8975" max="8975" width="13" customWidth="1"/>
    <col min="8976" max="8976" width="49" customWidth="1"/>
    <col min="8977" max="8977" width="2.140625" customWidth="1"/>
    <col min="9217" max="9217" width="1.85546875" customWidth="1"/>
    <col min="9218" max="9218" width="3.5703125" customWidth="1"/>
    <col min="9219" max="9219" width="29.5703125" customWidth="1"/>
    <col min="9220" max="9220" width="54.42578125" customWidth="1"/>
    <col min="9221" max="9222" width="12.42578125" customWidth="1"/>
    <col min="9223" max="9223" width="12.85546875" customWidth="1"/>
    <col min="9224" max="9224" width="13.5703125" customWidth="1"/>
    <col min="9225" max="9225" width="12.5703125" customWidth="1"/>
    <col min="9226" max="9226" width="14.42578125" customWidth="1"/>
    <col min="9227" max="9227" width="12" customWidth="1"/>
    <col min="9228" max="9228" width="11.42578125" customWidth="1"/>
    <col min="9229" max="9229" width="11.5703125" bestFit="1" customWidth="1"/>
    <col min="9230" max="9230" width="14.5703125" customWidth="1"/>
    <col min="9231" max="9231" width="13" customWidth="1"/>
    <col min="9232" max="9232" width="49" customWidth="1"/>
    <col min="9233" max="9233" width="2.140625" customWidth="1"/>
    <col min="9473" max="9473" width="1.85546875" customWidth="1"/>
    <col min="9474" max="9474" width="3.5703125" customWidth="1"/>
    <col min="9475" max="9475" width="29.5703125" customWidth="1"/>
    <col min="9476" max="9476" width="54.42578125" customWidth="1"/>
    <col min="9477" max="9478" width="12.42578125" customWidth="1"/>
    <col min="9479" max="9479" width="12.85546875" customWidth="1"/>
    <col min="9480" max="9480" width="13.5703125" customWidth="1"/>
    <col min="9481" max="9481" width="12.5703125" customWidth="1"/>
    <col min="9482" max="9482" width="14.42578125" customWidth="1"/>
    <col min="9483" max="9483" width="12" customWidth="1"/>
    <col min="9484" max="9484" width="11.42578125" customWidth="1"/>
    <col min="9485" max="9485" width="11.5703125" bestFit="1" customWidth="1"/>
    <col min="9486" max="9486" width="14.5703125" customWidth="1"/>
    <col min="9487" max="9487" width="13" customWidth="1"/>
    <col min="9488" max="9488" width="49" customWidth="1"/>
    <col min="9489" max="9489" width="2.140625" customWidth="1"/>
    <col min="9729" max="9729" width="1.85546875" customWidth="1"/>
    <col min="9730" max="9730" width="3.5703125" customWidth="1"/>
    <col min="9731" max="9731" width="29.5703125" customWidth="1"/>
    <col min="9732" max="9732" width="54.42578125" customWidth="1"/>
    <col min="9733" max="9734" width="12.42578125" customWidth="1"/>
    <col min="9735" max="9735" width="12.85546875" customWidth="1"/>
    <col min="9736" max="9736" width="13.5703125" customWidth="1"/>
    <col min="9737" max="9737" width="12.5703125" customWidth="1"/>
    <col min="9738" max="9738" width="14.42578125" customWidth="1"/>
    <col min="9739" max="9739" width="12" customWidth="1"/>
    <col min="9740" max="9740" width="11.42578125" customWidth="1"/>
    <col min="9741" max="9741" width="11.5703125" bestFit="1" customWidth="1"/>
    <col min="9742" max="9742" width="14.5703125" customWidth="1"/>
    <col min="9743" max="9743" width="13" customWidth="1"/>
    <col min="9744" max="9744" width="49" customWidth="1"/>
    <col min="9745" max="9745" width="2.140625" customWidth="1"/>
    <col min="9985" max="9985" width="1.85546875" customWidth="1"/>
    <col min="9986" max="9986" width="3.5703125" customWidth="1"/>
    <col min="9987" max="9987" width="29.5703125" customWidth="1"/>
    <col min="9988" max="9988" width="54.42578125" customWidth="1"/>
    <col min="9989" max="9990" width="12.42578125" customWidth="1"/>
    <col min="9991" max="9991" width="12.85546875" customWidth="1"/>
    <col min="9992" max="9992" width="13.5703125" customWidth="1"/>
    <col min="9993" max="9993" width="12.5703125" customWidth="1"/>
    <col min="9994" max="9994" width="14.42578125" customWidth="1"/>
    <col min="9995" max="9995" width="12" customWidth="1"/>
    <col min="9996" max="9996" width="11.42578125" customWidth="1"/>
    <col min="9997" max="9997" width="11.5703125" bestFit="1" customWidth="1"/>
    <col min="9998" max="9998" width="14.5703125" customWidth="1"/>
    <col min="9999" max="9999" width="13" customWidth="1"/>
    <col min="10000" max="10000" width="49" customWidth="1"/>
    <col min="10001" max="10001" width="2.140625" customWidth="1"/>
    <col min="10241" max="10241" width="1.85546875" customWidth="1"/>
    <col min="10242" max="10242" width="3.5703125" customWidth="1"/>
    <col min="10243" max="10243" width="29.5703125" customWidth="1"/>
    <col min="10244" max="10244" width="54.42578125" customWidth="1"/>
    <col min="10245" max="10246" width="12.42578125" customWidth="1"/>
    <col min="10247" max="10247" width="12.85546875" customWidth="1"/>
    <col min="10248" max="10248" width="13.5703125" customWidth="1"/>
    <col min="10249" max="10249" width="12.5703125" customWidth="1"/>
    <col min="10250" max="10250" width="14.42578125" customWidth="1"/>
    <col min="10251" max="10251" width="12" customWidth="1"/>
    <col min="10252" max="10252" width="11.42578125" customWidth="1"/>
    <col min="10253" max="10253" width="11.5703125" bestFit="1" customWidth="1"/>
    <col min="10254" max="10254" width="14.5703125" customWidth="1"/>
    <col min="10255" max="10255" width="13" customWidth="1"/>
    <col min="10256" max="10256" width="49" customWidth="1"/>
    <col min="10257" max="10257" width="2.140625" customWidth="1"/>
    <col min="10497" max="10497" width="1.85546875" customWidth="1"/>
    <col min="10498" max="10498" width="3.5703125" customWidth="1"/>
    <col min="10499" max="10499" width="29.5703125" customWidth="1"/>
    <col min="10500" max="10500" width="54.42578125" customWidth="1"/>
    <col min="10501" max="10502" width="12.42578125" customWidth="1"/>
    <col min="10503" max="10503" width="12.85546875" customWidth="1"/>
    <col min="10504" max="10504" width="13.5703125" customWidth="1"/>
    <col min="10505" max="10505" width="12.5703125" customWidth="1"/>
    <col min="10506" max="10506" width="14.42578125" customWidth="1"/>
    <col min="10507" max="10507" width="12" customWidth="1"/>
    <col min="10508" max="10508" width="11.42578125" customWidth="1"/>
    <col min="10509" max="10509" width="11.5703125" bestFit="1" customWidth="1"/>
    <col min="10510" max="10510" width="14.5703125" customWidth="1"/>
    <col min="10511" max="10511" width="13" customWidth="1"/>
    <col min="10512" max="10512" width="49" customWidth="1"/>
    <col min="10513" max="10513" width="2.140625" customWidth="1"/>
    <col min="10753" max="10753" width="1.85546875" customWidth="1"/>
    <col min="10754" max="10754" width="3.5703125" customWidth="1"/>
    <col min="10755" max="10755" width="29.5703125" customWidth="1"/>
    <col min="10756" max="10756" width="54.42578125" customWidth="1"/>
    <col min="10757" max="10758" width="12.42578125" customWidth="1"/>
    <col min="10759" max="10759" width="12.85546875" customWidth="1"/>
    <col min="10760" max="10760" width="13.5703125" customWidth="1"/>
    <col min="10761" max="10761" width="12.5703125" customWidth="1"/>
    <col min="10762" max="10762" width="14.42578125" customWidth="1"/>
    <col min="10763" max="10763" width="12" customWidth="1"/>
    <col min="10764" max="10764" width="11.42578125" customWidth="1"/>
    <col min="10765" max="10765" width="11.5703125" bestFit="1" customWidth="1"/>
    <col min="10766" max="10766" width="14.5703125" customWidth="1"/>
    <col min="10767" max="10767" width="13" customWidth="1"/>
    <col min="10768" max="10768" width="49" customWidth="1"/>
    <col min="10769" max="10769" width="2.140625" customWidth="1"/>
    <col min="11009" max="11009" width="1.85546875" customWidth="1"/>
    <col min="11010" max="11010" width="3.5703125" customWidth="1"/>
    <col min="11011" max="11011" width="29.5703125" customWidth="1"/>
    <col min="11012" max="11012" width="54.42578125" customWidth="1"/>
    <col min="11013" max="11014" width="12.42578125" customWidth="1"/>
    <col min="11015" max="11015" width="12.85546875" customWidth="1"/>
    <col min="11016" max="11016" width="13.5703125" customWidth="1"/>
    <col min="11017" max="11017" width="12.5703125" customWidth="1"/>
    <col min="11018" max="11018" width="14.42578125" customWidth="1"/>
    <col min="11019" max="11019" width="12" customWidth="1"/>
    <col min="11020" max="11020" width="11.42578125" customWidth="1"/>
    <col min="11021" max="11021" width="11.5703125" bestFit="1" customWidth="1"/>
    <col min="11022" max="11022" width="14.5703125" customWidth="1"/>
    <col min="11023" max="11023" width="13" customWidth="1"/>
    <col min="11024" max="11024" width="49" customWidth="1"/>
    <col min="11025" max="11025" width="2.140625" customWidth="1"/>
    <col min="11265" max="11265" width="1.85546875" customWidth="1"/>
    <col min="11266" max="11266" width="3.5703125" customWidth="1"/>
    <col min="11267" max="11267" width="29.5703125" customWidth="1"/>
    <col min="11268" max="11268" width="54.42578125" customWidth="1"/>
    <col min="11269" max="11270" width="12.42578125" customWidth="1"/>
    <col min="11271" max="11271" width="12.85546875" customWidth="1"/>
    <col min="11272" max="11272" width="13.5703125" customWidth="1"/>
    <col min="11273" max="11273" width="12.5703125" customWidth="1"/>
    <col min="11274" max="11274" width="14.42578125" customWidth="1"/>
    <col min="11275" max="11275" width="12" customWidth="1"/>
    <col min="11276" max="11276" width="11.42578125" customWidth="1"/>
    <col min="11277" max="11277" width="11.5703125" bestFit="1" customWidth="1"/>
    <col min="11278" max="11278" width="14.5703125" customWidth="1"/>
    <col min="11279" max="11279" width="13" customWidth="1"/>
    <col min="11280" max="11280" width="49" customWidth="1"/>
    <col min="11281" max="11281" width="2.140625" customWidth="1"/>
    <col min="11521" max="11521" width="1.85546875" customWidth="1"/>
    <col min="11522" max="11522" width="3.5703125" customWidth="1"/>
    <col min="11523" max="11523" width="29.5703125" customWidth="1"/>
    <col min="11524" max="11524" width="54.42578125" customWidth="1"/>
    <col min="11525" max="11526" width="12.42578125" customWidth="1"/>
    <col min="11527" max="11527" width="12.85546875" customWidth="1"/>
    <col min="11528" max="11528" width="13.5703125" customWidth="1"/>
    <col min="11529" max="11529" width="12.5703125" customWidth="1"/>
    <col min="11530" max="11530" width="14.42578125" customWidth="1"/>
    <col min="11531" max="11531" width="12" customWidth="1"/>
    <col min="11532" max="11532" width="11.42578125" customWidth="1"/>
    <col min="11533" max="11533" width="11.5703125" bestFit="1" customWidth="1"/>
    <col min="11534" max="11534" width="14.5703125" customWidth="1"/>
    <col min="11535" max="11535" width="13" customWidth="1"/>
    <col min="11536" max="11536" width="49" customWidth="1"/>
    <col min="11537" max="11537" width="2.140625" customWidth="1"/>
    <col min="11777" max="11777" width="1.85546875" customWidth="1"/>
    <col min="11778" max="11778" width="3.5703125" customWidth="1"/>
    <col min="11779" max="11779" width="29.5703125" customWidth="1"/>
    <col min="11780" max="11780" width="54.42578125" customWidth="1"/>
    <col min="11781" max="11782" width="12.42578125" customWidth="1"/>
    <col min="11783" max="11783" width="12.85546875" customWidth="1"/>
    <col min="11784" max="11784" width="13.5703125" customWidth="1"/>
    <col min="11785" max="11785" width="12.5703125" customWidth="1"/>
    <col min="11786" max="11786" width="14.42578125" customWidth="1"/>
    <col min="11787" max="11787" width="12" customWidth="1"/>
    <col min="11788" max="11788" width="11.42578125" customWidth="1"/>
    <col min="11789" max="11789" width="11.5703125" bestFit="1" customWidth="1"/>
    <col min="11790" max="11790" width="14.5703125" customWidth="1"/>
    <col min="11791" max="11791" width="13" customWidth="1"/>
    <col min="11792" max="11792" width="49" customWidth="1"/>
    <col min="11793" max="11793" width="2.140625" customWidth="1"/>
    <col min="12033" max="12033" width="1.85546875" customWidth="1"/>
    <col min="12034" max="12034" width="3.5703125" customWidth="1"/>
    <col min="12035" max="12035" width="29.5703125" customWidth="1"/>
    <col min="12036" max="12036" width="54.42578125" customWidth="1"/>
    <col min="12037" max="12038" width="12.42578125" customWidth="1"/>
    <col min="12039" max="12039" width="12.85546875" customWidth="1"/>
    <col min="12040" max="12040" width="13.5703125" customWidth="1"/>
    <col min="12041" max="12041" width="12.5703125" customWidth="1"/>
    <col min="12042" max="12042" width="14.42578125" customWidth="1"/>
    <col min="12043" max="12043" width="12" customWidth="1"/>
    <col min="12044" max="12044" width="11.42578125" customWidth="1"/>
    <col min="12045" max="12045" width="11.5703125" bestFit="1" customWidth="1"/>
    <col min="12046" max="12046" width="14.5703125" customWidth="1"/>
    <col min="12047" max="12047" width="13" customWidth="1"/>
    <col min="12048" max="12048" width="49" customWidth="1"/>
    <col min="12049" max="12049" width="2.140625" customWidth="1"/>
    <col min="12289" max="12289" width="1.85546875" customWidth="1"/>
    <col min="12290" max="12290" width="3.5703125" customWidth="1"/>
    <col min="12291" max="12291" width="29.5703125" customWidth="1"/>
    <col min="12292" max="12292" width="54.42578125" customWidth="1"/>
    <col min="12293" max="12294" width="12.42578125" customWidth="1"/>
    <col min="12295" max="12295" width="12.85546875" customWidth="1"/>
    <col min="12296" max="12296" width="13.5703125" customWidth="1"/>
    <col min="12297" max="12297" width="12.5703125" customWidth="1"/>
    <col min="12298" max="12298" width="14.42578125" customWidth="1"/>
    <col min="12299" max="12299" width="12" customWidth="1"/>
    <col min="12300" max="12300" width="11.42578125" customWidth="1"/>
    <col min="12301" max="12301" width="11.5703125" bestFit="1" customWidth="1"/>
    <col min="12302" max="12302" width="14.5703125" customWidth="1"/>
    <col min="12303" max="12303" width="13" customWidth="1"/>
    <col min="12304" max="12304" width="49" customWidth="1"/>
    <col min="12305" max="12305" width="2.140625" customWidth="1"/>
    <col min="12545" max="12545" width="1.85546875" customWidth="1"/>
    <col min="12546" max="12546" width="3.5703125" customWidth="1"/>
    <col min="12547" max="12547" width="29.5703125" customWidth="1"/>
    <col min="12548" max="12548" width="54.42578125" customWidth="1"/>
    <col min="12549" max="12550" width="12.42578125" customWidth="1"/>
    <col min="12551" max="12551" width="12.85546875" customWidth="1"/>
    <col min="12552" max="12552" width="13.5703125" customWidth="1"/>
    <col min="12553" max="12553" width="12.5703125" customWidth="1"/>
    <col min="12554" max="12554" width="14.42578125" customWidth="1"/>
    <col min="12555" max="12555" width="12" customWidth="1"/>
    <col min="12556" max="12556" width="11.42578125" customWidth="1"/>
    <col min="12557" max="12557" width="11.5703125" bestFit="1" customWidth="1"/>
    <col min="12558" max="12558" width="14.5703125" customWidth="1"/>
    <col min="12559" max="12559" width="13" customWidth="1"/>
    <col min="12560" max="12560" width="49" customWidth="1"/>
    <col min="12561" max="12561" width="2.140625" customWidth="1"/>
    <col min="12801" max="12801" width="1.85546875" customWidth="1"/>
    <col min="12802" max="12802" width="3.5703125" customWidth="1"/>
    <col min="12803" max="12803" width="29.5703125" customWidth="1"/>
    <col min="12804" max="12804" width="54.42578125" customWidth="1"/>
    <col min="12805" max="12806" width="12.42578125" customWidth="1"/>
    <col min="12807" max="12807" width="12.85546875" customWidth="1"/>
    <col min="12808" max="12808" width="13.5703125" customWidth="1"/>
    <col min="12809" max="12809" width="12.5703125" customWidth="1"/>
    <col min="12810" max="12810" width="14.42578125" customWidth="1"/>
    <col min="12811" max="12811" width="12" customWidth="1"/>
    <col min="12812" max="12812" width="11.42578125" customWidth="1"/>
    <col min="12813" max="12813" width="11.5703125" bestFit="1" customWidth="1"/>
    <col min="12814" max="12814" width="14.5703125" customWidth="1"/>
    <col min="12815" max="12815" width="13" customWidth="1"/>
    <col min="12816" max="12816" width="49" customWidth="1"/>
    <col min="12817" max="12817" width="2.140625" customWidth="1"/>
    <col min="13057" max="13057" width="1.85546875" customWidth="1"/>
    <col min="13058" max="13058" width="3.5703125" customWidth="1"/>
    <col min="13059" max="13059" width="29.5703125" customWidth="1"/>
    <col min="13060" max="13060" width="54.42578125" customWidth="1"/>
    <col min="13061" max="13062" width="12.42578125" customWidth="1"/>
    <col min="13063" max="13063" width="12.85546875" customWidth="1"/>
    <col min="13064" max="13064" width="13.5703125" customWidth="1"/>
    <col min="13065" max="13065" width="12.5703125" customWidth="1"/>
    <col min="13066" max="13066" width="14.42578125" customWidth="1"/>
    <col min="13067" max="13067" width="12" customWidth="1"/>
    <col min="13068" max="13068" width="11.42578125" customWidth="1"/>
    <col min="13069" max="13069" width="11.5703125" bestFit="1" customWidth="1"/>
    <col min="13070" max="13070" width="14.5703125" customWidth="1"/>
    <col min="13071" max="13071" width="13" customWidth="1"/>
    <col min="13072" max="13072" width="49" customWidth="1"/>
    <col min="13073" max="13073" width="2.140625" customWidth="1"/>
    <col min="13313" max="13313" width="1.85546875" customWidth="1"/>
    <col min="13314" max="13314" width="3.5703125" customWidth="1"/>
    <col min="13315" max="13315" width="29.5703125" customWidth="1"/>
    <col min="13316" max="13316" width="54.42578125" customWidth="1"/>
    <col min="13317" max="13318" width="12.42578125" customWidth="1"/>
    <col min="13319" max="13319" width="12.85546875" customWidth="1"/>
    <col min="13320" max="13320" width="13.5703125" customWidth="1"/>
    <col min="13321" max="13321" width="12.5703125" customWidth="1"/>
    <col min="13322" max="13322" width="14.42578125" customWidth="1"/>
    <col min="13323" max="13323" width="12" customWidth="1"/>
    <col min="13324" max="13324" width="11.42578125" customWidth="1"/>
    <col min="13325" max="13325" width="11.5703125" bestFit="1" customWidth="1"/>
    <col min="13326" max="13326" width="14.5703125" customWidth="1"/>
    <col min="13327" max="13327" width="13" customWidth="1"/>
    <col min="13328" max="13328" width="49" customWidth="1"/>
    <col min="13329" max="13329" width="2.140625" customWidth="1"/>
    <col min="13569" max="13569" width="1.85546875" customWidth="1"/>
    <col min="13570" max="13570" width="3.5703125" customWidth="1"/>
    <col min="13571" max="13571" width="29.5703125" customWidth="1"/>
    <col min="13572" max="13572" width="54.42578125" customWidth="1"/>
    <col min="13573" max="13574" width="12.42578125" customWidth="1"/>
    <col min="13575" max="13575" width="12.85546875" customWidth="1"/>
    <col min="13576" max="13576" width="13.5703125" customWidth="1"/>
    <col min="13577" max="13577" width="12.5703125" customWidth="1"/>
    <col min="13578" max="13578" width="14.42578125" customWidth="1"/>
    <col min="13579" max="13579" width="12" customWidth="1"/>
    <col min="13580" max="13580" width="11.42578125" customWidth="1"/>
    <col min="13581" max="13581" width="11.5703125" bestFit="1" customWidth="1"/>
    <col min="13582" max="13582" width="14.5703125" customWidth="1"/>
    <col min="13583" max="13583" width="13" customWidth="1"/>
    <col min="13584" max="13584" width="49" customWidth="1"/>
    <col min="13585" max="13585" width="2.140625" customWidth="1"/>
    <col min="13825" max="13825" width="1.85546875" customWidth="1"/>
    <col min="13826" max="13826" width="3.5703125" customWidth="1"/>
    <col min="13827" max="13827" width="29.5703125" customWidth="1"/>
    <col min="13828" max="13828" width="54.42578125" customWidth="1"/>
    <col min="13829" max="13830" width="12.42578125" customWidth="1"/>
    <col min="13831" max="13831" width="12.85546875" customWidth="1"/>
    <col min="13832" max="13832" width="13.5703125" customWidth="1"/>
    <col min="13833" max="13833" width="12.5703125" customWidth="1"/>
    <col min="13834" max="13834" width="14.42578125" customWidth="1"/>
    <col min="13835" max="13835" width="12" customWidth="1"/>
    <col min="13836" max="13836" width="11.42578125" customWidth="1"/>
    <col min="13837" max="13837" width="11.5703125" bestFit="1" customWidth="1"/>
    <col min="13838" max="13838" width="14.5703125" customWidth="1"/>
    <col min="13839" max="13839" width="13" customWidth="1"/>
    <col min="13840" max="13840" width="49" customWidth="1"/>
    <col min="13841" max="13841" width="2.140625" customWidth="1"/>
    <col min="14081" max="14081" width="1.85546875" customWidth="1"/>
    <col min="14082" max="14082" width="3.5703125" customWidth="1"/>
    <col min="14083" max="14083" width="29.5703125" customWidth="1"/>
    <col min="14084" max="14084" width="54.42578125" customWidth="1"/>
    <col min="14085" max="14086" width="12.42578125" customWidth="1"/>
    <col min="14087" max="14087" width="12.85546875" customWidth="1"/>
    <col min="14088" max="14088" width="13.5703125" customWidth="1"/>
    <col min="14089" max="14089" width="12.5703125" customWidth="1"/>
    <col min="14090" max="14090" width="14.42578125" customWidth="1"/>
    <col min="14091" max="14091" width="12" customWidth="1"/>
    <col min="14092" max="14092" width="11.42578125" customWidth="1"/>
    <col min="14093" max="14093" width="11.5703125" bestFit="1" customWidth="1"/>
    <col min="14094" max="14094" width="14.5703125" customWidth="1"/>
    <col min="14095" max="14095" width="13" customWidth="1"/>
    <col min="14096" max="14096" width="49" customWidth="1"/>
    <col min="14097" max="14097" width="2.140625" customWidth="1"/>
    <col min="14337" max="14337" width="1.85546875" customWidth="1"/>
    <col min="14338" max="14338" width="3.5703125" customWidth="1"/>
    <col min="14339" max="14339" width="29.5703125" customWidth="1"/>
    <col min="14340" max="14340" width="54.42578125" customWidth="1"/>
    <col min="14341" max="14342" width="12.42578125" customWidth="1"/>
    <col min="14343" max="14343" width="12.85546875" customWidth="1"/>
    <col min="14344" max="14344" width="13.5703125" customWidth="1"/>
    <col min="14345" max="14345" width="12.5703125" customWidth="1"/>
    <col min="14346" max="14346" width="14.42578125" customWidth="1"/>
    <col min="14347" max="14347" width="12" customWidth="1"/>
    <col min="14348" max="14348" width="11.42578125" customWidth="1"/>
    <col min="14349" max="14349" width="11.5703125" bestFit="1" customWidth="1"/>
    <col min="14350" max="14350" width="14.5703125" customWidth="1"/>
    <col min="14351" max="14351" width="13" customWidth="1"/>
    <col min="14352" max="14352" width="49" customWidth="1"/>
    <col min="14353" max="14353" width="2.140625" customWidth="1"/>
    <col min="14593" max="14593" width="1.85546875" customWidth="1"/>
    <col min="14594" max="14594" width="3.5703125" customWidth="1"/>
    <col min="14595" max="14595" width="29.5703125" customWidth="1"/>
    <col min="14596" max="14596" width="54.42578125" customWidth="1"/>
    <col min="14597" max="14598" width="12.42578125" customWidth="1"/>
    <col min="14599" max="14599" width="12.85546875" customWidth="1"/>
    <col min="14600" max="14600" width="13.5703125" customWidth="1"/>
    <col min="14601" max="14601" width="12.5703125" customWidth="1"/>
    <col min="14602" max="14602" width="14.42578125" customWidth="1"/>
    <col min="14603" max="14603" width="12" customWidth="1"/>
    <col min="14604" max="14604" width="11.42578125" customWidth="1"/>
    <col min="14605" max="14605" width="11.5703125" bestFit="1" customWidth="1"/>
    <col min="14606" max="14606" width="14.5703125" customWidth="1"/>
    <col min="14607" max="14607" width="13" customWidth="1"/>
    <col min="14608" max="14608" width="49" customWidth="1"/>
    <col min="14609" max="14609" width="2.140625" customWidth="1"/>
    <col min="14849" max="14849" width="1.85546875" customWidth="1"/>
    <col min="14850" max="14850" width="3.5703125" customWidth="1"/>
    <col min="14851" max="14851" width="29.5703125" customWidth="1"/>
    <col min="14852" max="14852" width="54.42578125" customWidth="1"/>
    <col min="14853" max="14854" width="12.42578125" customWidth="1"/>
    <col min="14855" max="14855" width="12.85546875" customWidth="1"/>
    <col min="14856" max="14856" width="13.5703125" customWidth="1"/>
    <col min="14857" max="14857" width="12.5703125" customWidth="1"/>
    <col min="14858" max="14858" width="14.42578125" customWidth="1"/>
    <col min="14859" max="14859" width="12" customWidth="1"/>
    <col min="14860" max="14860" width="11.42578125" customWidth="1"/>
    <col min="14861" max="14861" width="11.5703125" bestFit="1" customWidth="1"/>
    <col min="14862" max="14862" width="14.5703125" customWidth="1"/>
    <col min="14863" max="14863" width="13" customWidth="1"/>
    <col min="14864" max="14864" width="49" customWidth="1"/>
    <col min="14865" max="14865" width="2.140625" customWidth="1"/>
    <col min="15105" max="15105" width="1.85546875" customWidth="1"/>
    <col min="15106" max="15106" width="3.5703125" customWidth="1"/>
    <col min="15107" max="15107" width="29.5703125" customWidth="1"/>
    <col min="15108" max="15108" width="54.42578125" customWidth="1"/>
    <col min="15109" max="15110" width="12.42578125" customWidth="1"/>
    <col min="15111" max="15111" width="12.85546875" customWidth="1"/>
    <col min="15112" max="15112" width="13.5703125" customWidth="1"/>
    <col min="15113" max="15113" width="12.5703125" customWidth="1"/>
    <col min="15114" max="15114" width="14.42578125" customWidth="1"/>
    <col min="15115" max="15115" width="12" customWidth="1"/>
    <col min="15116" max="15116" width="11.42578125" customWidth="1"/>
    <col min="15117" max="15117" width="11.5703125" bestFit="1" customWidth="1"/>
    <col min="15118" max="15118" width="14.5703125" customWidth="1"/>
    <col min="15119" max="15119" width="13" customWidth="1"/>
    <col min="15120" max="15120" width="49" customWidth="1"/>
    <col min="15121" max="15121" width="2.140625" customWidth="1"/>
    <col min="15361" max="15361" width="1.85546875" customWidth="1"/>
    <col min="15362" max="15362" width="3.5703125" customWidth="1"/>
    <col min="15363" max="15363" width="29.5703125" customWidth="1"/>
    <col min="15364" max="15364" width="54.42578125" customWidth="1"/>
    <col min="15365" max="15366" width="12.42578125" customWidth="1"/>
    <col min="15367" max="15367" width="12.85546875" customWidth="1"/>
    <col min="15368" max="15368" width="13.5703125" customWidth="1"/>
    <col min="15369" max="15369" width="12.5703125" customWidth="1"/>
    <col min="15370" max="15370" width="14.42578125" customWidth="1"/>
    <col min="15371" max="15371" width="12" customWidth="1"/>
    <col min="15372" max="15372" width="11.42578125" customWidth="1"/>
    <col min="15373" max="15373" width="11.5703125" bestFit="1" customWidth="1"/>
    <col min="15374" max="15374" width="14.5703125" customWidth="1"/>
    <col min="15375" max="15375" width="13" customWidth="1"/>
    <col min="15376" max="15376" width="49" customWidth="1"/>
    <col min="15377" max="15377" width="2.140625" customWidth="1"/>
    <col min="15617" max="15617" width="1.85546875" customWidth="1"/>
    <col min="15618" max="15618" width="3.5703125" customWidth="1"/>
    <col min="15619" max="15619" width="29.5703125" customWidth="1"/>
    <col min="15620" max="15620" width="54.42578125" customWidth="1"/>
    <col min="15621" max="15622" width="12.42578125" customWidth="1"/>
    <col min="15623" max="15623" width="12.85546875" customWidth="1"/>
    <col min="15624" max="15624" width="13.5703125" customWidth="1"/>
    <col min="15625" max="15625" width="12.5703125" customWidth="1"/>
    <col min="15626" max="15626" width="14.42578125" customWidth="1"/>
    <col min="15627" max="15627" width="12" customWidth="1"/>
    <col min="15628" max="15628" width="11.42578125" customWidth="1"/>
    <col min="15629" max="15629" width="11.5703125" bestFit="1" customWidth="1"/>
    <col min="15630" max="15630" width="14.5703125" customWidth="1"/>
    <col min="15631" max="15631" width="13" customWidth="1"/>
    <col min="15632" max="15632" width="49" customWidth="1"/>
    <col min="15633" max="15633" width="2.140625" customWidth="1"/>
    <col min="15873" max="15873" width="1.85546875" customWidth="1"/>
    <col min="15874" max="15874" width="3.5703125" customWidth="1"/>
    <col min="15875" max="15875" width="29.5703125" customWidth="1"/>
    <col min="15876" max="15876" width="54.42578125" customWidth="1"/>
    <col min="15877" max="15878" width="12.42578125" customWidth="1"/>
    <col min="15879" max="15879" width="12.85546875" customWidth="1"/>
    <col min="15880" max="15880" width="13.5703125" customWidth="1"/>
    <col min="15881" max="15881" width="12.5703125" customWidth="1"/>
    <col min="15882" max="15882" width="14.42578125" customWidth="1"/>
    <col min="15883" max="15883" width="12" customWidth="1"/>
    <col min="15884" max="15884" width="11.42578125" customWidth="1"/>
    <col min="15885" max="15885" width="11.5703125" bestFit="1" customWidth="1"/>
    <col min="15886" max="15886" width="14.5703125" customWidth="1"/>
    <col min="15887" max="15887" width="13" customWidth="1"/>
    <col min="15888" max="15888" width="49" customWidth="1"/>
    <col min="15889" max="15889" width="2.140625" customWidth="1"/>
    <col min="16129" max="16129" width="1.85546875" customWidth="1"/>
    <col min="16130" max="16130" width="3.5703125" customWidth="1"/>
    <col min="16131" max="16131" width="29.5703125" customWidth="1"/>
    <col min="16132" max="16132" width="54.42578125" customWidth="1"/>
    <col min="16133" max="16134" width="12.42578125" customWidth="1"/>
    <col min="16135" max="16135" width="12.85546875" customWidth="1"/>
    <col min="16136" max="16136" width="13.5703125" customWidth="1"/>
    <col min="16137" max="16137" width="12.5703125" customWidth="1"/>
    <col min="16138" max="16138" width="14.42578125" customWidth="1"/>
    <col min="16139" max="16139" width="12" customWidth="1"/>
    <col min="16140" max="16140" width="11.42578125" customWidth="1"/>
    <col min="16141" max="16141" width="11.5703125" bestFit="1" customWidth="1"/>
    <col min="16142" max="16142" width="14.5703125" customWidth="1"/>
    <col min="16143" max="16143" width="13" customWidth="1"/>
    <col min="16144" max="16144" width="49" customWidth="1"/>
    <col min="16145" max="16145" width="2.140625" customWidth="1"/>
  </cols>
  <sheetData>
    <row r="1" spans="1:25" ht="20.25" x14ac:dyDescent="0.3">
      <c r="A1" s="2"/>
      <c r="B1" s="264" t="s">
        <v>0</v>
      </c>
      <c r="C1" s="264"/>
      <c r="D1" s="264"/>
      <c r="E1" s="264"/>
      <c r="F1" s="264"/>
      <c r="G1" s="264"/>
      <c r="H1" s="264"/>
      <c r="I1" s="264"/>
      <c r="J1" s="264"/>
      <c r="K1" s="264"/>
      <c r="L1" s="264"/>
      <c r="M1" s="264"/>
      <c r="N1" s="264"/>
      <c r="O1" s="264"/>
      <c r="P1" s="264"/>
      <c r="Q1" s="264"/>
      <c r="R1" s="2"/>
      <c r="S1" s="2"/>
      <c r="T1" s="2"/>
      <c r="U1" s="2"/>
      <c r="V1" s="2"/>
      <c r="W1" s="2"/>
      <c r="X1" s="2"/>
      <c r="Y1" s="2"/>
    </row>
    <row r="2" spans="1:25" ht="20.25" x14ac:dyDescent="0.3">
      <c r="A2" s="2"/>
      <c r="B2" s="264" t="s">
        <v>37</v>
      </c>
      <c r="C2" s="264"/>
      <c r="D2" s="264"/>
      <c r="E2" s="264"/>
      <c r="F2" s="264"/>
      <c r="G2" s="264"/>
      <c r="H2" s="264"/>
      <c r="I2" s="264"/>
      <c r="J2" s="264"/>
      <c r="K2" s="264"/>
      <c r="L2" s="264"/>
      <c r="M2" s="264"/>
      <c r="N2" s="264"/>
      <c r="O2" s="264"/>
      <c r="P2" s="264"/>
      <c r="Q2" s="264"/>
      <c r="R2" s="2"/>
      <c r="S2" s="2"/>
      <c r="T2" s="2"/>
      <c r="U2" s="2"/>
      <c r="V2" s="2"/>
      <c r="W2" s="2"/>
      <c r="X2" s="2"/>
      <c r="Y2" s="2"/>
    </row>
    <row r="3" spans="1:25" ht="5.25" customHeight="1" x14ac:dyDescent="0.25">
      <c r="A3" s="2"/>
      <c r="B3" s="6"/>
      <c r="C3" s="2"/>
      <c r="D3" s="14"/>
      <c r="E3" s="14"/>
      <c r="F3" s="14"/>
      <c r="G3" s="14"/>
      <c r="H3" s="14"/>
      <c r="I3" s="14"/>
      <c r="J3" s="14"/>
      <c r="K3" s="14"/>
      <c r="L3" s="14"/>
      <c r="M3" s="14"/>
      <c r="N3" s="14"/>
      <c r="O3" s="14"/>
      <c r="P3" s="2"/>
      <c r="Q3" s="2"/>
      <c r="R3" s="2"/>
      <c r="S3" s="2"/>
      <c r="T3" s="2"/>
      <c r="U3" s="2"/>
      <c r="V3" s="2"/>
      <c r="W3" s="2"/>
      <c r="X3" s="2"/>
      <c r="Y3" s="2"/>
    </row>
    <row r="4" spans="1:25" ht="15.75" thickBot="1" x14ac:dyDescent="0.3">
      <c r="A4" s="2"/>
      <c r="B4" s="291" t="s">
        <v>38</v>
      </c>
      <c r="C4" s="291"/>
      <c r="D4" s="222" t="s">
        <v>330</v>
      </c>
      <c r="E4" s="223"/>
      <c r="F4" s="14"/>
      <c r="G4" s="14"/>
      <c r="H4" s="14"/>
      <c r="I4" s="14"/>
      <c r="J4" s="14"/>
      <c r="K4" s="14"/>
      <c r="L4" s="14"/>
      <c r="M4" s="14"/>
      <c r="N4" s="14"/>
      <c r="O4" s="14"/>
      <c r="P4" s="2"/>
      <c r="Q4" s="2"/>
      <c r="R4" s="2"/>
      <c r="S4" s="2"/>
      <c r="T4" s="2"/>
      <c r="U4" s="2"/>
      <c r="V4" s="2"/>
      <c r="W4" s="2"/>
      <c r="X4" s="2"/>
      <c r="Y4" s="2"/>
    </row>
    <row r="5" spans="1:25" ht="15.75" thickBot="1" x14ac:dyDescent="0.3">
      <c r="A5" s="2"/>
      <c r="B5" s="291" t="s">
        <v>39</v>
      </c>
      <c r="C5" s="291"/>
      <c r="D5" s="224">
        <v>1</v>
      </c>
      <c r="E5" s="224" t="s">
        <v>223</v>
      </c>
      <c r="F5" s="225" t="s">
        <v>40</v>
      </c>
      <c r="G5" s="296" t="s">
        <v>224</v>
      </c>
      <c r="H5" s="296"/>
      <c r="I5" s="296"/>
      <c r="J5" s="296"/>
      <c r="K5" s="226"/>
      <c r="L5" s="226"/>
      <c r="M5" s="227" t="s">
        <v>17</v>
      </c>
      <c r="N5" s="228" t="str">
        <f>DQI!I7</f>
        <v>2,1,1,1,1</v>
      </c>
      <c r="O5" s="229"/>
      <c r="P5" s="14" t="s">
        <v>41</v>
      </c>
      <c r="Q5" s="2"/>
      <c r="R5" s="2"/>
      <c r="S5" s="2"/>
      <c r="T5" s="2"/>
      <c r="U5" s="2"/>
      <c r="V5" s="2"/>
      <c r="W5" s="2"/>
      <c r="X5" s="2"/>
      <c r="Y5" s="2"/>
    </row>
    <row r="6" spans="1:25" ht="27.75" customHeight="1" x14ac:dyDescent="0.25">
      <c r="A6" s="2"/>
      <c r="B6" s="297" t="s">
        <v>42</v>
      </c>
      <c r="C6" s="298"/>
      <c r="D6" s="299" t="s">
        <v>238</v>
      </c>
      <c r="E6" s="300"/>
      <c r="F6" s="300"/>
      <c r="G6" s="300"/>
      <c r="H6" s="300"/>
      <c r="I6" s="300"/>
      <c r="J6" s="300"/>
      <c r="K6" s="300"/>
      <c r="L6" s="300"/>
      <c r="M6" s="300"/>
      <c r="N6" s="300"/>
      <c r="O6" s="301"/>
      <c r="P6" s="18"/>
      <c r="Q6" s="2"/>
      <c r="R6" s="2"/>
      <c r="S6" s="2"/>
      <c r="T6" s="2"/>
      <c r="U6" s="2"/>
      <c r="V6" s="2"/>
      <c r="W6" s="2"/>
      <c r="X6" s="2"/>
      <c r="Y6" s="2"/>
    </row>
    <row r="7" spans="1:25" ht="15.75" thickBot="1" x14ac:dyDescent="0.3">
      <c r="A7" s="2"/>
      <c r="B7" s="6"/>
      <c r="C7" s="2"/>
      <c r="D7" s="2"/>
      <c r="E7" s="2"/>
      <c r="F7" s="2"/>
      <c r="G7" s="2"/>
      <c r="H7" s="2"/>
      <c r="I7" s="2"/>
      <c r="J7" s="2"/>
      <c r="K7" s="2"/>
      <c r="L7" s="2"/>
      <c r="M7" s="2"/>
      <c r="N7" s="2"/>
      <c r="O7" s="2"/>
      <c r="P7" s="2"/>
      <c r="Q7" s="2"/>
      <c r="R7" s="2"/>
      <c r="S7" s="2"/>
      <c r="T7" s="2"/>
      <c r="U7" s="2"/>
      <c r="V7" s="2"/>
      <c r="W7" s="2"/>
      <c r="X7" s="2"/>
      <c r="Y7" s="2"/>
    </row>
    <row r="8" spans="1:25" ht="15.75" thickBot="1" x14ac:dyDescent="0.3">
      <c r="A8" s="19"/>
      <c r="B8" s="277" t="s">
        <v>43</v>
      </c>
      <c r="C8" s="278"/>
      <c r="D8" s="278"/>
      <c r="E8" s="278"/>
      <c r="F8" s="278"/>
      <c r="G8" s="278"/>
      <c r="H8" s="278"/>
      <c r="I8" s="278"/>
      <c r="J8" s="278"/>
      <c r="K8" s="278"/>
      <c r="L8" s="278"/>
      <c r="M8" s="278"/>
      <c r="N8" s="278"/>
      <c r="O8" s="278"/>
      <c r="P8" s="279"/>
      <c r="Q8" s="19"/>
      <c r="R8" s="19"/>
      <c r="S8" s="19"/>
      <c r="T8" s="19"/>
      <c r="U8" s="19"/>
      <c r="V8" s="19"/>
      <c r="W8" s="19"/>
      <c r="X8" s="19"/>
      <c r="Y8" s="19"/>
    </row>
    <row r="9" spans="1:25" x14ac:dyDescent="0.25">
      <c r="A9" s="2"/>
      <c r="B9" s="6"/>
      <c r="C9" s="2"/>
      <c r="D9" s="2"/>
      <c r="E9" s="2"/>
      <c r="F9" s="2"/>
      <c r="G9" s="2"/>
      <c r="H9" s="2"/>
      <c r="I9" s="2"/>
      <c r="J9" s="2"/>
      <c r="K9" s="2"/>
      <c r="L9" s="2"/>
      <c r="M9" s="2"/>
      <c r="N9" s="2"/>
      <c r="O9" s="2"/>
      <c r="P9" s="2"/>
      <c r="Q9" s="2"/>
      <c r="R9" s="2"/>
      <c r="S9" s="2"/>
      <c r="T9" s="2"/>
      <c r="U9" s="2"/>
      <c r="V9" s="2"/>
      <c r="W9" s="2"/>
      <c r="X9" s="2"/>
      <c r="Y9" s="2"/>
    </row>
    <row r="10" spans="1:25" x14ac:dyDescent="0.25">
      <c r="A10" s="2"/>
      <c r="B10" s="291" t="s">
        <v>44</v>
      </c>
      <c r="C10" s="291"/>
      <c r="D10" s="302" t="s">
        <v>222</v>
      </c>
      <c r="E10" s="303"/>
      <c r="F10" s="2"/>
      <c r="G10" s="230" t="s">
        <v>45</v>
      </c>
      <c r="H10" s="231"/>
      <c r="I10" s="231"/>
      <c r="J10" s="231"/>
      <c r="K10" s="231"/>
      <c r="L10" s="231"/>
      <c r="M10" s="231"/>
      <c r="N10" s="231"/>
      <c r="O10" s="232"/>
      <c r="P10" s="2"/>
      <c r="Q10" s="2"/>
      <c r="R10" s="2"/>
      <c r="S10" s="2"/>
      <c r="T10" s="2"/>
      <c r="U10" s="2"/>
      <c r="V10" s="2"/>
      <c r="W10" s="2"/>
      <c r="X10" s="2"/>
      <c r="Y10" s="2"/>
    </row>
    <row r="11" spans="1:25" x14ac:dyDescent="0.25">
      <c r="A11" s="2"/>
      <c r="B11" s="304" t="s">
        <v>46</v>
      </c>
      <c r="C11" s="305"/>
      <c r="D11" s="282" t="s">
        <v>229</v>
      </c>
      <c r="E11" s="303"/>
      <c r="F11" s="2"/>
      <c r="G11" s="233" t="str">
        <f>CONCATENATE("Reference Flow: ",D5," ",E5," of ",G5)</f>
        <v>Reference Flow: 1 MWh of Electricity delivered</v>
      </c>
      <c r="H11" s="234"/>
      <c r="I11" s="234"/>
      <c r="J11" s="234"/>
      <c r="K11" s="234"/>
      <c r="L11" s="234"/>
      <c r="M11" s="234"/>
      <c r="N11" s="234"/>
      <c r="O11" s="235"/>
      <c r="P11" s="2"/>
      <c r="Q11" s="2"/>
      <c r="R11" s="2"/>
      <c r="S11" s="2"/>
      <c r="T11" s="2"/>
      <c r="U11" s="2"/>
      <c r="V11" s="2"/>
      <c r="W11" s="2"/>
      <c r="X11" s="2"/>
      <c r="Y11" s="2"/>
    </row>
    <row r="12" spans="1:25" x14ac:dyDescent="0.25">
      <c r="A12" s="2"/>
      <c r="B12" s="291" t="s">
        <v>47</v>
      </c>
      <c r="C12" s="291"/>
      <c r="D12" s="292">
        <v>2013</v>
      </c>
      <c r="E12" s="292"/>
      <c r="F12" s="2"/>
      <c r="G12" s="233"/>
      <c r="H12" s="234"/>
      <c r="I12" s="234"/>
      <c r="J12" s="234"/>
      <c r="K12" s="234"/>
      <c r="L12" s="234"/>
      <c r="M12" s="234"/>
      <c r="N12" s="234"/>
      <c r="O12" s="235"/>
      <c r="P12" s="2"/>
      <c r="Q12" s="2"/>
      <c r="R12" s="2"/>
      <c r="S12" s="2"/>
      <c r="T12" s="2"/>
      <c r="U12" s="2"/>
      <c r="V12" s="2"/>
      <c r="W12" s="2"/>
      <c r="X12" s="2"/>
      <c r="Y12" s="2"/>
    </row>
    <row r="13" spans="1:25" ht="12.75" customHeight="1" x14ac:dyDescent="0.25">
      <c r="A13" s="2"/>
      <c r="B13" s="291" t="s">
        <v>48</v>
      </c>
      <c r="C13" s="291"/>
      <c r="D13" s="292" t="s">
        <v>103</v>
      </c>
      <c r="E13" s="292"/>
      <c r="F13" s="2"/>
      <c r="G13" s="293" t="s">
        <v>237</v>
      </c>
      <c r="H13" s="294"/>
      <c r="I13" s="294"/>
      <c r="J13" s="294"/>
      <c r="K13" s="294"/>
      <c r="L13" s="294"/>
      <c r="M13" s="294"/>
      <c r="N13" s="294"/>
      <c r="O13" s="295"/>
      <c r="P13" s="2"/>
      <c r="Q13" s="2"/>
      <c r="R13" s="2"/>
      <c r="S13" s="2"/>
      <c r="T13" s="2"/>
      <c r="U13" s="2"/>
      <c r="V13" s="2"/>
      <c r="W13" s="2"/>
      <c r="X13" s="2"/>
      <c r="Y13" s="2"/>
    </row>
    <row r="14" spans="1:25" x14ac:dyDescent="0.25">
      <c r="A14" s="2"/>
      <c r="B14" s="291" t="s">
        <v>49</v>
      </c>
      <c r="C14" s="291"/>
      <c r="D14" s="292" t="s">
        <v>94</v>
      </c>
      <c r="E14" s="292"/>
      <c r="F14" s="2"/>
      <c r="G14" s="293"/>
      <c r="H14" s="294"/>
      <c r="I14" s="294"/>
      <c r="J14" s="294"/>
      <c r="K14" s="294"/>
      <c r="L14" s="294"/>
      <c r="M14" s="294"/>
      <c r="N14" s="294"/>
      <c r="O14" s="295"/>
      <c r="P14" s="2"/>
      <c r="Q14" s="2"/>
      <c r="R14" s="2"/>
      <c r="S14" s="2"/>
      <c r="T14" s="2"/>
      <c r="U14" s="2"/>
      <c r="V14" s="2"/>
      <c r="W14" s="2"/>
      <c r="X14" s="2"/>
      <c r="Y14" s="2"/>
    </row>
    <row r="15" spans="1:25" x14ac:dyDescent="0.25">
      <c r="A15" s="2"/>
      <c r="B15" s="291" t="s">
        <v>50</v>
      </c>
      <c r="C15" s="291"/>
      <c r="D15" s="292" t="s">
        <v>230</v>
      </c>
      <c r="E15" s="292"/>
      <c r="F15" s="2"/>
      <c r="G15" s="293"/>
      <c r="H15" s="294"/>
      <c r="I15" s="294"/>
      <c r="J15" s="294"/>
      <c r="K15" s="294"/>
      <c r="L15" s="294"/>
      <c r="M15" s="294"/>
      <c r="N15" s="294"/>
      <c r="O15" s="295"/>
      <c r="P15" s="2"/>
      <c r="Q15" s="2"/>
      <c r="R15" s="2"/>
      <c r="S15" s="2"/>
      <c r="T15" s="2"/>
      <c r="U15" s="2"/>
      <c r="V15" s="2"/>
      <c r="W15" s="2"/>
      <c r="X15" s="2"/>
      <c r="Y15" s="2"/>
    </row>
    <row r="16" spans="1:25" x14ac:dyDescent="0.25">
      <c r="A16" s="2"/>
      <c r="B16" s="291" t="s">
        <v>51</v>
      </c>
      <c r="C16" s="291"/>
      <c r="D16" s="292" t="s">
        <v>90</v>
      </c>
      <c r="E16" s="292"/>
      <c r="F16" s="2"/>
      <c r="G16" s="293"/>
      <c r="H16" s="294"/>
      <c r="I16" s="294"/>
      <c r="J16" s="294"/>
      <c r="K16" s="294"/>
      <c r="L16" s="294"/>
      <c r="M16" s="294"/>
      <c r="N16" s="294"/>
      <c r="O16" s="295"/>
      <c r="P16" s="2"/>
      <c r="Q16" s="2"/>
      <c r="R16" s="2"/>
      <c r="S16" s="2"/>
      <c r="T16" s="2"/>
      <c r="U16" s="2"/>
      <c r="V16" s="2"/>
      <c r="W16" s="2"/>
      <c r="X16" s="2"/>
      <c r="Y16" s="2"/>
    </row>
    <row r="17" spans="1:25" ht="23.45" customHeight="1" x14ac:dyDescent="0.25">
      <c r="A17" s="2"/>
      <c r="B17" s="285" t="s">
        <v>52</v>
      </c>
      <c r="C17" s="286"/>
      <c r="D17" s="287"/>
      <c r="E17" s="287"/>
      <c r="F17" s="2"/>
      <c r="G17" s="20" t="s">
        <v>231</v>
      </c>
      <c r="H17" s="236"/>
      <c r="I17" s="236"/>
      <c r="J17" s="236"/>
      <c r="K17" s="236"/>
      <c r="L17" s="236"/>
      <c r="M17" s="236"/>
      <c r="N17" s="236"/>
      <c r="O17" s="237"/>
      <c r="P17" s="2"/>
      <c r="Q17" s="2"/>
      <c r="R17" s="2"/>
      <c r="S17" s="2"/>
      <c r="T17" s="2"/>
      <c r="U17" s="2"/>
      <c r="V17" s="2"/>
      <c r="W17" s="2"/>
      <c r="X17" s="2"/>
      <c r="Y17" s="2"/>
    </row>
    <row r="18" spans="1:25" x14ac:dyDescent="0.25">
      <c r="A18" s="2"/>
      <c r="B18" s="6"/>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6"/>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19"/>
      <c r="B20" s="277" t="s">
        <v>53</v>
      </c>
      <c r="C20" s="278"/>
      <c r="D20" s="278"/>
      <c r="E20" s="278"/>
      <c r="F20" s="278"/>
      <c r="G20" s="278"/>
      <c r="H20" s="278"/>
      <c r="I20" s="278"/>
      <c r="J20" s="278"/>
      <c r="K20" s="278"/>
      <c r="L20" s="278"/>
      <c r="M20" s="278"/>
      <c r="N20" s="278"/>
      <c r="O20" s="278"/>
      <c r="P20" s="279"/>
      <c r="Q20" s="19"/>
      <c r="R20" s="19"/>
      <c r="S20" s="19"/>
      <c r="T20" s="19"/>
      <c r="U20" s="19"/>
      <c r="V20" s="19"/>
      <c r="W20" s="19"/>
      <c r="X20" s="19"/>
      <c r="Y20" s="19"/>
    </row>
    <row r="21" spans="1:25" x14ac:dyDescent="0.25">
      <c r="A21" s="2"/>
      <c r="B21" s="6"/>
      <c r="C21" s="2"/>
      <c r="D21" s="2"/>
      <c r="E21" s="2"/>
      <c r="F21" s="2"/>
      <c r="G21" s="21" t="s">
        <v>54</v>
      </c>
      <c r="H21" s="2"/>
      <c r="I21" s="2"/>
      <c r="J21" s="2"/>
      <c r="K21" s="2"/>
      <c r="L21" s="2"/>
      <c r="M21" s="2"/>
      <c r="N21" s="2"/>
      <c r="O21" s="2"/>
      <c r="P21" s="2"/>
      <c r="Q21" s="2"/>
      <c r="R21" s="2"/>
      <c r="S21" s="2"/>
      <c r="T21" s="2"/>
      <c r="U21" s="2"/>
      <c r="V21" s="2"/>
      <c r="W21" s="2"/>
      <c r="X21" s="2"/>
      <c r="Y21" s="2"/>
    </row>
    <row r="22" spans="1:25" x14ac:dyDescent="0.25">
      <c r="A22" s="2"/>
      <c r="B22" s="6"/>
      <c r="C22" s="22" t="s">
        <v>55</v>
      </c>
      <c r="D22" s="22" t="s">
        <v>56</v>
      </c>
      <c r="E22" s="22" t="s">
        <v>57</v>
      </c>
      <c r="F22" s="22" t="s">
        <v>58</v>
      </c>
      <c r="G22" s="22" t="s">
        <v>59</v>
      </c>
      <c r="H22" s="22" t="s">
        <v>60</v>
      </c>
      <c r="I22" s="22" t="s">
        <v>61</v>
      </c>
      <c r="J22" s="288" t="s">
        <v>62</v>
      </c>
      <c r="K22" s="289"/>
      <c r="L22" s="289"/>
      <c r="M22" s="289"/>
      <c r="N22" s="289"/>
      <c r="O22" s="289"/>
      <c r="P22" s="290"/>
      <c r="Q22" s="2"/>
      <c r="R22" s="2"/>
      <c r="S22" s="2"/>
      <c r="T22" s="2"/>
      <c r="U22" s="2"/>
      <c r="V22" s="2"/>
      <c r="W22" s="2"/>
      <c r="X22" s="2"/>
      <c r="Y22" s="2"/>
    </row>
    <row r="23" spans="1:25" x14ac:dyDescent="0.25">
      <c r="A23" s="2"/>
      <c r="B23" s="14">
        <f t="shared" ref="B23:B25" si="0">LEN(C23)</f>
        <v>4</v>
      </c>
      <c r="C23" s="23" t="s">
        <v>235</v>
      </c>
      <c r="D23" s="24"/>
      <c r="E23" s="74">
        <f>Losses!C221</f>
        <v>1.7031158917630927E-2</v>
      </c>
      <c r="F23" s="74">
        <f>Losses!C225</f>
        <v>1.0935553294643685E-2</v>
      </c>
      <c r="G23" s="74">
        <f>Losses!C223</f>
        <v>2.6230223538924999E-2</v>
      </c>
      <c r="H23" s="28" t="s">
        <v>228</v>
      </c>
      <c r="I23" s="27"/>
      <c r="J23" s="282" t="s">
        <v>331</v>
      </c>
      <c r="K23" s="283"/>
      <c r="L23" s="283"/>
      <c r="M23" s="283"/>
      <c r="N23" s="283"/>
      <c r="O23" s="283"/>
      <c r="P23" s="284"/>
      <c r="Q23" s="2"/>
      <c r="R23" s="2"/>
      <c r="S23" s="2"/>
      <c r="T23" s="2"/>
      <c r="U23" s="2"/>
      <c r="V23" s="2"/>
      <c r="W23" s="2"/>
      <c r="X23" s="2"/>
      <c r="Y23" s="2"/>
    </row>
    <row r="24" spans="1:25" x14ac:dyDescent="0.25">
      <c r="A24" s="2"/>
      <c r="B24" s="14">
        <f t="shared" si="0"/>
        <v>9</v>
      </c>
      <c r="C24" s="23" t="s">
        <v>232</v>
      </c>
      <c r="D24" s="24" t="s">
        <v>236</v>
      </c>
      <c r="E24" s="74">
        <f>1/(1-E23)</f>
        <v>1.0173262449487999</v>
      </c>
      <c r="F24" s="26"/>
      <c r="G24" s="27"/>
      <c r="H24" s="28" t="s">
        <v>223</v>
      </c>
      <c r="I24" s="26"/>
      <c r="J24" s="282" t="s">
        <v>243</v>
      </c>
      <c r="K24" s="283"/>
      <c r="L24" s="283"/>
      <c r="M24" s="283"/>
      <c r="N24" s="283"/>
      <c r="O24" s="283"/>
      <c r="P24" s="284"/>
      <c r="Q24" s="2"/>
      <c r="R24" s="2"/>
      <c r="S24" s="2"/>
      <c r="T24" s="2"/>
      <c r="U24" s="2"/>
      <c r="V24" s="2"/>
      <c r="W24" s="2"/>
      <c r="X24" s="2"/>
      <c r="Y24" s="2"/>
    </row>
    <row r="25" spans="1:25" x14ac:dyDescent="0.25">
      <c r="A25" s="2"/>
      <c r="B25" s="14">
        <f t="shared" si="0"/>
        <v>0</v>
      </c>
      <c r="C25" s="23"/>
      <c r="D25" s="24"/>
      <c r="E25" s="25"/>
      <c r="F25" s="26"/>
      <c r="G25" s="27"/>
      <c r="H25" s="28"/>
      <c r="I25" s="26"/>
      <c r="J25" s="282"/>
      <c r="K25" s="283"/>
      <c r="L25" s="283"/>
      <c r="M25" s="283"/>
      <c r="N25" s="283"/>
      <c r="O25" s="283"/>
      <c r="P25" s="284"/>
      <c r="Q25" s="2"/>
      <c r="R25" s="2"/>
      <c r="S25" s="2"/>
      <c r="T25" s="2"/>
      <c r="U25" s="2"/>
      <c r="V25" s="2"/>
      <c r="W25" s="2"/>
      <c r="X25" s="2"/>
      <c r="Y25" s="2"/>
    </row>
    <row r="26" spans="1:25" x14ac:dyDescent="0.25">
      <c r="A26" s="2"/>
      <c r="B26" s="6"/>
      <c r="C26" s="29" t="s">
        <v>63</v>
      </c>
      <c r="D26" s="30" t="s">
        <v>64</v>
      </c>
      <c r="E26" s="31"/>
      <c r="F26" s="31"/>
      <c r="G26" s="31"/>
      <c r="H26" s="32"/>
      <c r="I26" s="33"/>
      <c r="J26" s="34"/>
      <c r="K26" s="34"/>
      <c r="L26" s="34"/>
      <c r="M26" s="34"/>
      <c r="N26" s="34"/>
      <c r="O26" s="34"/>
      <c r="P26" s="35"/>
      <c r="Q26" s="2"/>
      <c r="R26" s="2"/>
      <c r="S26" s="2"/>
      <c r="T26" s="2"/>
      <c r="U26" s="2"/>
      <c r="V26" s="2"/>
      <c r="W26" s="2"/>
      <c r="X26" s="2"/>
      <c r="Y26" s="2"/>
    </row>
    <row r="27" spans="1:25" ht="15.75" thickBot="1" x14ac:dyDescent="0.3">
      <c r="A27" s="2"/>
      <c r="B27" s="6"/>
      <c r="C27" s="2"/>
      <c r="D27" s="2"/>
      <c r="E27" s="2"/>
      <c r="F27" s="2"/>
      <c r="G27" s="2"/>
      <c r="H27" s="2"/>
      <c r="I27" s="2"/>
      <c r="J27" s="2"/>
      <c r="K27" s="2"/>
      <c r="L27" s="2"/>
      <c r="M27" s="2"/>
      <c r="N27" s="2"/>
      <c r="O27" s="2"/>
      <c r="P27" s="2"/>
      <c r="Q27" s="2"/>
      <c r="R27" s="2"/>
      <c r="S27" s="2"/>
      <c r="T27" s="2"/>
      <c r="U27" s="2"/>
      <c r="V27" s="2"/>
      <c r="W27" s="2"/>
      <c r="X27" s="2"/>
      <c r="Y27" s="2"/>
    </row>
    <row r="28" spans="1:25" ht="15.75" thickBot="1" x14ac:dyDescent="0.3">
      <c r="A28" s="19"/>
      <c r="B28" s="277" t="s">
        <v>65</v>
      </c>
      <c r="C28" s="278"/>
      <c r="D28" s="278"/>
      <c r="E28" s="278"/>
      <c r="F28" s="278"/>
      <c r="G28" s="278"/>
      <c r="H28" s="278"/>
      <c r="I28" s="278"/>
      <c r="J28" s="278"/>
      <c r="K28" s="278"/>
      <c r="L28" s="278"/>
      <c r="M28" s="278"/>
      <c r="N28" s="278"/>
      <c r="O28" s="278"/>
      <c r="P28" s="279"/>
      <c r="Q28" s="19"/>
      <c r="R28" s="19"/>
      <c r="S28" s="19"/>
      <c r="T28" s="19"/>
      <c r="U28" s="19"/>
      <c r="V28" s="19"/>
      <c r="W28" s="19"/>
      <c r="X28" s="19"/>
      <c r="Y28" s="19"/>
    </row>
    <row r="29" spans="1:25" x14ac:dyDescent="0.25">
      <c r="A29" s="2"/>
      <c r="B29" s="6"/>
      <c r="C29" s="2"/>
      <c r="D29" s="2"/>
      <c r="E29" s="2"/>
      <c r="F29" s="2"/>
      <c r="G29" s="2"/>
      <c r="H29" s="21" t="s">
        <v>66</v>
      </c>
      <c r="I29" s="2"/>
      <c r="J29" s="2"/>
      <c r="K29" s="2"/>
      <c r="L29" s="2"/>
      <c r="M29" s="2"/>
      <c r="N29" s="2"/>
      <c r="O29" s="2"/>
      <c r="P29" s="2"/>
      <c r="Q29" s="2"/>
      <c r="R29" s="2"/>
      <c r="S29" s="2"/>
      <c r="T29" s="2"/>
      <c r="U29" s="2"/>
      <c r="V29" s="2"/>
      <c r="W29" s="2"/>
      <c r="X29" s="2"/>
      <c r="Y29" s="2"/>
    </row>
    <row r="30" spans="1:25" x14ac:dyDescent="0.25">
      <c r="A30" s="2"/>
      <c r="B30" s="6"/>
      <c r="C30" s="22" t="s">
        <v>67</v>
      </c>
      <c r="D30" s="22" t="s">
        <v>68</v>
      </c>
      <c r="E30" s="22" t="s">
        <v>57</v>
      </c>
      <c r="F30" s="22" t="s">
        <v>69</v>
      </c>
      <c r="G30" s="22" t="s">
        <v>67</v>
      </c>
      <c r="H30" s="22" t="s">
        <v>60</v>
      </c>
      <c r="I30" s="22" t="s">
        <v>70</v>
      </c>
      <c r="J30" s="22" t="s">
        <v>71</v>
      </c>
      <c r="K30" s="22" t="s">
        <v>72</v>
      </c>
      <c r="L30" s="22" t="s">
        <v>73</v>
      </c>
      <c r="M30" s="22" t="s">
        <v>61</v>
      </c>
      <c r="N30" s="280" t="s">
        <v>62</v>
      </c>
      <c r="O30" s="280"/>
      <c r="P30" s="280"/>
      <c r="Q30" s="2"/>
      <c r="R30" s="2"/>
      <c r="S30" s="2"/>
      <c r="T30" s="2"/>
      <c r="U30" s="2"/>
      <c r="V30" s="2"/>
      <c r="W30" s="2"/>
      <c r="X30" s="19"/>
      <c r="Y30" s="19"/>
    </row>
    <row r="31" spans="1:25" ht="14.25" customHeight="1" x14ac:dyDescent="0.25">
      <c r="A31" s="2"/>
      <c r="B31" s="6"/>
      <c r="C31" s="36" t="s">
        <v>232</v>
      </c>
      <c r="D31" s="37" t="s">
        <v>233</v>
      </c>
      <c r="E31" s="38">
        <v>1</v>
      </c>
      <c r="F31" s="38"/>
      <c r="G31" s="238">
        <f>IF($C31="",1,VLOOKUP($C31,$C$22:$H$24,3,FALSE))</f>
        <v>1.0173262449487999</v>
      </c>
      <c r="H31" s="40">
        <f>IF($C31="","",VLOOKUP($C31,$C$22:$H$24,4,FALSE))</f>
        <v>0</v>
      </c>
      <c r="I31" s="239">
        <f>IF(D31="","",E31*G31*$D$5)</f>
        <v>1.0173262449487999</v>
      </c>
      <c r="J31" s="38" t="s">
        <v>223</v>
      </c>
      <c r="K31" s="42" t="s">
        <v>87</v>
      </c>
      <c r="L31" s="38"/>
      <c r="M31" s="43"/>
      <c r="N31" s="276" t="s">
        <v>242</v>
      </c>
      <c r="O31" s="276"/>
      <c r="P31" s="276"/>
      <c r="Q31" s="2"/>
      <c r="R31" s="2"/>
      <c r="S31" s="2"/>
      <c r="T31" s="2"/>
      <c r="U31" s="2"/>
      <c r="V31" s="2"/>
      <c r="W31" s="2"/>
      <c r="X31" s="19"/>
      <c r="Y31" s="19"/>
    </row>
    <row r="32" spans="1:25" x14ac:dyDescent="0.25">
      <c r="A32" s="2"/>
      <c r="B32" s="6"/>
      <c r="C32" s="23"/>
      <c r="D32" s="44"/>
      <c r="E32" s="38"/>
      <c r="F32" s="38"/>
      <c r="G32" s="39">
        <f>IF($C32="",1,VLOOKUP($C32,$C$22:$H$23,3,FALSE))</f>
        <v>1</v>
      </c>
      <c r="H32" s="40" t="str">
        <f>IF($C32="","",VLOOKUP($C32,$C$22:$H$23,4,FALSE))</f>
        <v/>
      </c>
      <c r="I32" s="41" t="str">
        <f t="shared" ref="I32" si="1">IF(D32="","",E32*G32*$D$5)</f>
        <v/>
      </c>
      <c r="J32" s="38"/>
      <c r="K32" s="42"/>
      <c r="L32" s="38"/>
      <c r="M32" s="43"/>
      <c r="N32" s="281"/>
      <c r="O32" s="281"/>
      <c r="P32" s="281"/>
      <c r="Q32" s="2"/>
      <c r="R32" s="2"/>
      <c r="S32" s="2"/>
      <c r="T32" s="2"/>
      <c r="U32" s="2"/>
      <c r="V32" s="2"/>
      <c r="W32" s="2"/>
      <c r="X32" s="19"/>
      <c r="Y32" s="19"/>
    </row>
    <row r="33" spans="1:25" x14ac:dyDescent="0.25">
      <c r="A33" s="2"/>
      <c r="B33" s="6"/>
      <c r="C33" s="47" t="s">
        <v>63</v>
      </c>
      <c r="D33" s="30" t="s">
        <v>64</v>
      </c>
      <c r="E33" s="48" t="s">
        <v>74</v>
      </c>
      <c r="F33" s="30"/>
      <c r="G33" s="30"/>
      <c r="H33" s="30"/>
      <c r="I33" s="48" t="s">
        <v>75</v>
      </c>
      <c r="J33" s="30"/>
      <c r="K33" s="48"/>
      <c r="L33" s="30" t="s">
        <v>76</v>
      </c>
      <c r="M33" s="49"/>
      <c r="N33" s="275"/>
      <c r="O33" s="275"/>
      <c r="P33" s="275"/>
      <c r="Q33" s="2"/>
      <c r="R33" s="2"/>
      <c r="S33" s="2"/>
      <c r="T33" s="2"/>
      <c r="U33" s="2"/>
      <c r="V33" s="2"/>
      <c r="W33" s="2"/>
      <c r="X33" s="19"/>
      <c r="Y33" s="19"/>
    </row>
    <row r="34" spans="1:25" ht="15.75" thickBot="1" x14ac:dyDescent="0.3">
      <c r="A34" s="2"/>
      <c r="B34" s="6"/>
      <c r="C34" s="2"/>
      <c r="D34" s="2"/>
      <c r="E34" s="2"/>
      <c r="F34" s="2"/>
      <c r="G34" s="2"/>
      <c r="H34" s="2"/>
      <c r="I34" s="2"/>
      <c r="J34" s="2"/>
      <c r="K34" s="2"/>
      <c r="L34" s="2"/>
      <c r="M34" s="2"/>
      <c r="N34" s="2"/>
      <c r="O34" s="2"/>
      <c r="P34" s="2"/>
      <c r="Q34" s="2"/>
      <c r="R34" s="2"/>
      <c r="S34" s="2"/>
      <c r="T34" s="2"/>
      <c r="U34" s="2"/>
      <c r="V34" s="2"/>
      <c r="W34" s="2"/>
      <c r="X34" s="19"/>
      <c r="Y34" s="19"/>
    </row>
    <row r="35" spans="1:25" ht="15.75" thickBot="1" x14ac:dyDescent="0.3">
      <c r="A35" s="19"/>
      <c r="B35" s="277" t="s">
        <v>77</v>
      </c>
      <c r="C35" s="278"/>
      <c r="D35" s="278"/>
      <c r="E35" s="278"/>
      <c r="F35" s="278"/>
      <c r="G35" s="278"/>
      <c r="H35" s="278"/>
      <c r="I35" s="278"/>
      <c r="J35" s="278"/>
      <c r="K35" s="278"/>
      <c r="L35" s="278"/>
      <c r="M35" s="278"/>
      <c r="N35" s="278"/>
      <c r="O35" s="278"/>
      <c r="P35" s="279"/>
      <c r="Q35" s="19"/>
      <c r="R35" s="19"/>
      <c r="S35" s="19"/>
      <c r="T35" s="19"/>
      <c r="U35" s="19"/>
      <c r="V35" s="19"/>
      <c r="W35" s="19"/>
      <c r="X35" s="19"/>
      <c r="Y35" s="19"/>
    </row>
    <row r="36" spans="1:25" x14ac:dyDescent="0.25">
      <c r="A36" s="2"/>
      <c r="B36" s="6"/>
      <c r="C36" s="2"/>
      <c r="D36" s="2"/>
      <c r="E36" s="2"/>
      <c r="F36" s="2"/>
      <c r="G36" s="2"/>
      <c r="H36" s="21" t="s">
        <v>78</v>
      </c>
      <c r="I36" s="2"/>
      <c r="J36" s="2"/>
      <c r="K36" s="2"/>
      <c r="L36" s="2"/>
      <c r="M36" s="2"/>
      <c r="N36" s="2"/>
      <c r="O36" s="2"/>
      <c r="P36" s="2"/>
      <c r="Q36" s="2"/>
      <c r="R36" s="2"/>
      <c r="S36" s="2"/>
      <c r="T36" s="2"/>
      <c r="U36" s="2"/>
      <c r="V36" s="2"/>
      <c r="W36" s="2"/>
      <c r="X36" s="19"/>
      <c r="Y36" s="19"/>
    </row>
    <row r="37" spans="1:25" x14ac:dyDescent="0.25">
      <c r="A37" s="2"/>
      <c r="B37" s="6"/>
      <c r="C37" s="22" t="s">
        <v>67</v>
      </c>
      <c r="D37" s="22" t="s">
        <v>68</v>
      </c>
      <c r="E37" s="22" t="s">
        <v>57</v>
      </c>
      <c r="F37" s="22" t="s">
        <v>69</v>
      </c>
      <c r="G37" s="22" t="s">
        <v>67</v>
      </c>
      <c r="H37" s="22" t="s">
        <v>60</v>
      </c>
      <c r="I37" s="22" t="s">
        <v>70</v>
      </c>
      <c r="J37" s="22" t="s">
        <v>71</v>
      </c>
      <c r="K37" s="22" t="s">
        <v>72</v>
      </c>
      <c r="L37" s="22" t="s">
        <v>73</v>
      </c>
      <c r="M37" s="22" t="s">
        <v>61</v>
      </c>
      <c r="N37" s="280" t="s">
        <v>62</v>
      </c>
      <c r="O37" s="280"/>
      <c r="P37" s="280"/>
      <c r="Q37" s="2"/>
      <c r="R37" s="2"/>
      <c r="S37" s="2"/>
      <c r="T37" s="2"/>
      <c r="U37" s="2"/>
      <c r="V37" s="2"/>
      <c r="W37" s="2"/>
      <c r="X37" s="19"/>
      <c r="Y37" s="19"/>
    </row>
    <row r="38" spans="1:25" x14ac:dyDescent="0.25">
      <c r="A38" s="2"/>
      <c r="B38" s="6"/>
      <c r="C38" s="50"/>
      <c r="D38" s="51" t="s">
        <v>224</v>
      </c>
      <c r="E38" s="52">
        <v>1</v>
      </c>
      <c r="F38" s="52" t="s">
        <v>223</v>
      </c>
      <c r="G38" s="39">
        <f>IF($C38="",1,VLOOKUP($C38,$C$22:$H$24,3,FALSE))</f>
        <v>1</v>
      </c>
      <c r="H38" s="40" t="str">
        <f>IF($C38="","",VLOOKUP($C38,$C$22:$H$24,4,FALSE))</f>
        <v/>
      </c>
      <c r="I38" s="41">
        <f>IF(D38="","",E38*G38*$D$5)</f>
        <v>1</v>
      </c>
      <c r="J38" s="52" t="s">
        <v>223</v>
      </c>
      <c r="K38" s="42" t="s">
        <v>87</v>
      </c>
      <c r="L38" s="38"/>
      <c r="M38" s="53"/>
      <c r="N38" s="274" t="s">
        <v>239</v>
      </c>
      <c r="O38" s="274"/>
      <c r="P38" s="274"/>
      <c r="Q38" s="2"/>
      <c r="R38" s="2"/>
      <c r="S38" s="2"/>
      <c r="T38" s="2"/>
      <c r="U38" s="2"/>
      <c r="V38" s="2"/>
      <c r="W38" s="2"/>
      <c r="X38" s="19"/>
      <c r="Y38" s="19"/>
    </row>
    <row r="39" spans="1:25" x14ac:dyDescent="0.25">
      <c r="A39" s="2"/>
      <c r="B39" s="6"/>
      <c r="C39" s="45"/>
      <c r="D39" s="54"/>
      <c r="E39" s="52"/>
      <c r="F39" s="52"/>
      <c r="G39" s="39">
        <f>IF($C39="",1,VLOOKUP($C39,$C$22:$H$23,3,FALSE))</f>
        <v>1</v>
      </c>
      <c r="H39" s="40" t="str">
        <f>IF($C39="","",VLOOKUP($C39,$C$22:$H$23,4,FALSE))</f>
        <v/>
      </c>
      <c r="I39" s="41" t="str">
        <f>IF(D39="","",E39*G39*$D$5)</f>
        <v/>
      </c>
      <c r="J39" s="52"/>
      <c r="K39" s="42"/>
      <c r="L39" s="50"/>
      <c r="M39" s="43"/>
      <c r="N39" s="274"/>
      <c r="O39" s="274"/>
      <c r="P39" s="274"/>
      <c r="Q39" s="2"/>
      <c r="R39" s="2"/>
      <c r="S39" s="2"/>
      <c r="T39" s="2"/>
      <c r="U39" s="2"/>
      <c r="V39" s="2"/>
      <c r="W39" s="2"/>
      <c r="X39" s="19"/>
      <c r="Y39" s="19"/>
    </row>
    <row r="40" spans="1:25" x14ac:dyDescent="0.25">
      <c r="A40" s="2"/>
      <c r="B40" s="6"/>
      <c r="C40" s="47" t="s">
        <v>63</v>
      </c>
      <c r="D40" s="55" t="s">
        <v>64</v>
      </c>
      <c r="E40" s="48" t="s">
        <v>74</v>
      </c>
      <c r="F40" s="30"/>
      <c r="G40" s="56"/>
      <c r="H40" s="57"/>
      <c r="I40" s="57"/>
      <c r="J40" s="30"/>
      <c r="K40" s="48"/>
      <c r="L40" s="30" t="s">
        <v>76</v>
      </c>
      <c r="M40" s="49"/>
      <c r="N40" s="275"/>
      <c r="O40" s="275"/>
      <c r="P40" s="275"/>
      <c r="Q40" s="2"/>
      <c r="R40" s="2"/>
      <c r="S40" s="2"/>
      <c r="T40" s="2"/>
      <c r="U40" s="2"/>
      <c r="V40" s="2"/>
      <c r="W40" s="2"/>
      <c r="X40" s="19"/>
      <c r="Y40" s="19"/>
    </row>
    <row r="41" spans="1:25" x14ac:dyDescent="0.25">
      <c r="A41" s="2"/>
      <c r="B41" s="6"/>
      <c r="C41" s="2"/>
      <c r="D41" s="2"/>
      <c r="E41" s="2"/>
      <c r="F41" s="2"/>
      <c r="G41" s="2"/>
      <c r="H41" s="2"/>
      <c r="I41" s="2"/>
      <c r="J41" s="2"/>
      <c r="K41" s="2"/>
      <c r="L41" s="2"/>
      <c r="M41" s="2"/>
      <c r="N41" s="2"/>
      <c r="O41" s="2"/>
      <c r="P41" s="2"/>
      <c r="Q41" s="2"/>
      <c r="R41" s="2"/>
      <c r="S41" s="2"/>
      <c r="T41" s="2"/>
      <c r="U41" s="2"/>
      <c r="V41" s="2"/>
      <c r="W41" s="2"/>
      <c r="X41" s="19"/>
      <c r="Y41" s="19"/>
    </row>
    <row r="42" spans="1:25" x14ac:dyDescent="0.25">
      <c r="A42" s="2"/>
      <c r="B42" s="6"/>
      <c r="C42" s="2"/>
      <c r="D42" s="2"/>
      <c r="E42" s="2"/>
      <c r="F42" s="2"/>
      <c r="G42" s="2"/>
      <c r="H42" s="2"/>
      <c r="I42" s="2"/>
      <c r="J42" s="2"/>
      <c r="K42" s="2"/>
      <c r="L42" s="2"/>
      <c r="M42" s="2"/>
      <c r="N42" s="2"/>
      <c r="O42" s="2"/>
      <c r="P42" s="2"/>
      <c r="Q42" s="2"/>
      <c r="R42" s="2"/>
      <c r="S42" s="2"/>
      <c r="T42" s="2"/>
      <c r="U42" s="2"/>
      <c r="V42" s="2"/>
      <c r="W42" s="2"/>
      <c r="X42" s="2"/>
      <c r="Y42" s="2"/>
    </row>
    <row r="43" spans="1:25" x14ac:dyDescent="0.25">
      <c r="A43" s="2"/>
      <c r="B43" s="6"/>
      <c r="C43" s="2"/>
      <c r="D43" s="2"/>
      <c r="E43" s="2"/>
      <c r="F43" s="2"/>
      <c r="G43" s="2"/>
      <c r="H43" s="2"/>
      <c r="I43" s="2"/>
      <c r="J43" s="2"/>
      <c r="K43" s="2"/>
      <c r="L43" s="2"/>
      <c r="M43" s="2"/>
      <c r="N43" s="2"/>
      <c r="O43" s="2"/>
      <c r="P43" s="2"/>
      <c r="Q43" s="2"/>
      <c r="R43" s="2"/>
      <c r="S43" s="2"/>
      <c r="T43" s="2"/>
      <c r="U43" s="2"/>
      <c r="V43" s="2"/>
      <c r="W43" s="2"/>
      <c r="X43" s="2"/>
      <c r="Y43" s="2"/>
    </row>
    <row r="44" spans="1:25" x14ac:dyDescent="0.25">
      <c r="A44" s="2"/>
      <c r="B44" s="6"/>
      <c r="C44" s="2"/>
      <c r="D44" s="2"/>
      <c r="E44" s="2"/>
      <c r="F44" s="2"/>
      <c r="G44" s="2"/>
      <c r="H44" s="2"/>
      <c r="I44" s="2"/>
      <c r="J44" s="2"/>
      <c r="K44" s="2"/>
      <c r="L44" s="2"/>
      <c r="M44" s="2"/>
      <c r="N44" s="2"/>
      <c r="O44" s="2"/>
      <c r="P44" s="2"/>
      <c r="Q44" s="2"/>
      <c r="R44" s="2"/>
      <c r="S44" s="2"/>
      <c r="T44" s="2"/>
      <c r="U44" s="2"/>
      <c r="V44" s="2"/>
      <c r="W44" s="2"/>
      <c r="X44" s="2"/>
      <c r="Y44" s="2"/>
    </row>
    <row r="45" spans="1:25" x14ac:dyDescent="0.25">
      <c r="A45" s="2"/>
      <c r="B45" s="6"/>
      <c r="C45" s="2"/>
      <c r="D45" s="2"/>
      <c r="E45" s="2"/>
      <c r="F45" s="2"/>
      <c r="G45" s="2"/>
      <c r="H45" s="2"/>
      <c r="I45" s="2"/>
      <c r="J45" s="2"/>
      <c r="K45" s="2"/>
      <c r="L45" s="2"/>
      <c r="M45" s="2"/>
      <c r="N45" s="2"/>
      <c r="O45" s="2"/>
      <c r="P45" s="2"/>
      <c r="Q45" s="2"/>
      <c r="R45" s="2"/>
      <c r="S45" s="2"/>
      <c r="T45" s="2"/>
      <c r="U45" s="2"/>
      <c r="V45" s="2"/>
      <c r="W45" s="2"/>
      <c r="X45" s="2"/>
      <c r="Y45" s="2"/>
    </row>
    <row r="46" spans="1:25" x14ac:dyDescent="0.25">
      <c r="A46" s="2"/>
      <c r="B46" s="6"/>
      <c r="C46" s="2"/>
      <c r="D46" s="2"/>
      <c r="E46" s="2"/>
      <c r="F46" s="2"/>
      <c r="G46" s="2"/>
      <c r="H46" s="2"/>
      <c r="I46" s="2"/>
      <c r="J46" s="2"/>
      <c r="K46" s="2"/>
      <c r="L46" s="2"/>
      <c r="M46" s="2"/>
      <c r="N46" s="2"/>
      <c r="O46" s="2"/>
      <c r="P46" s="2"/>
      <c r="Q46" s="2"/>
      <c r="R46" s="2"/>
      <c r="S46" s="2"/>
      <c r="T46" s="2"/>
      <c r="U46" s="2"/>
      <c r="V46" s="2"/>
      <c r="W46" s="2"/>
      <c r="X46" s="2"/>
      <c r="Y46" s="2"/>
    </row>
    <row r="47" spans="1:25" x14ac:dyDescent="0.25">
      <c r="A47" s="2"/>
      <c r="B47" s="6"/>
      <c r="C47" s="2"/>
      <c r="D47" s="2"/>
      <c r="E47" s="2"/>
      <c r="F47" s="2"/>
      <c r="G47" s="2"/>
      <c r="H47" s="2"/>
      <c r="I47" s="2"/>
      <c r="J47" s="2"/>
      <c r="K47" s="2"/>
      <c r="L47" s="2"/>
      <c r="M47" s="2"/>
      <c r="N47" s="2"/>
      <c r="O47" s="2"/>
      <c r="P47" s="2"/>
      <c r="Q47" s="2"/>
      <c r="R47" s="2"/>
      <c r="S47" s="2"/>
      <c r="T47" s="2"/>
      <c r="U47" s="2"/>
      <c r="V47" s="2"/>
      <c r="W47" s="2"/>
      <c r="X47" s="2"/>
      <c r="Y47" s="2"/>
    </row>
    <row r="48" spans="1:25" x14ac:dyDescent="0.25">
      <c r="A48" s="2"/>
      <c r="B48" s="6"/>
      <c r="C48" s="2"/>
      <c r="D48" s="2"/>
      <c r="E48" s="2"/>
      <c r="F48" s="2"/>
      <c r="G48" s="2"/>
      <c r="H48" s="2"/>
      <c r="I48" s="2"/>
      <c r="J48" s="2"/>
      <c r="K48" s="2"/>
      <c r="L48" s="2"/>
      <c r="M48" s="2"/>
      <c r="N48" s="2"/>
      <c r="O48" s="2"/>
      <c r="P48" s="2"/>
      <c r="Q48" s="2"/>
      <c r="R48" s="2"/>
      <c r="S48" s="2"/>
      <c r="T48" s="2"/>
      <c r="U48" s="2"/>
      <c r="V48" s="2"/>
      <c r="W48" s="2"/>
      <c r="X48" s="2"/>
      <c r="Y48" s="2"/>
    </row>
    <row r="49" spans="1:25" x14ac:dyDescent="0.25">
      <c r="A49" s="2"/>
      <c r="B49" s="6"/>
      <c r="C49" s="2"/>
      <c r="D49" s="2"/>
      <c r="E49" s="2"/>
      <c r="F49" s="2"/>
      <c r="G49" s="2"/>
      <c r="H49" s="2"/>
      <c r="I49" s="2"/>
      <c r="J49" s="2"/>
      <c r="K49" s="2"/>
      <c r="L49" s="2"/>
      <c r="M49" s="2"/>
      <c r="N49" s="2"/>
      <c r="O49" s="2"/>
      <c r="P49" s="2"/>
      <c r="Q49" s="2"/>
      <c r="R49" s="2"/>
      <c r="S49" s="2"/>
      <c r="T49" s="2"/>
      <c r="U49" s="2"/>
      <c r="V49" s="2"/>
      <c r="W49" s="2"/>
      <c r="X49" s="2"/>
      <c r="Y49" s="2"/>
    </row>
    <row r="50" spans="1:25" x14ac:dyDescent="0.25">
      <c r="A50" s="2"/>
      <c r="B50" s="6"/>
      <c r="C50" s="2"/>
      <c r="D50" s="2"/>
      <c r="E50" s="2"/>
      <c r="F50" s="2"/>
      <c r="G50" s="2"/>
      <c r="H50" s="2"/>
      <c r="I50" s="2"/>
      <c r="J50" s="2"/>
      <c r="K50" s="2"/>
      <c r="L50" s="2"/>
      <c r="M50" s="2"/>
      <c r="N50" s="2"/>
      <c r="O50" s="2"/>
      <c r="P50" s="2"/>
      <c r="Q50" s="2"/>
      <c r="R50" s="2"/>
      <c r="S50" s="2"/>
      <c r="T50" s="2"/>
      <c r="U50" s="2"/>
      <c r="V50" s="2"/>
      <c r="W50" s="2"/>
      <c r="X50" s="2"/>
      <c r="Y50" s="2"/>
    </row>
    <row r="51" spans="1:25" x14ac:dyDescent="0.25">
      <c r="A51" s="2"/>
      <c r="B51" s="6"/>
      <c r="C51" s="2"/>
      <c r="D51" s="2"/>
      <c r="E51" s="2"/>
      <c r="F51" s="2"/>
      <c r="G51" s="2"/>
      <c r="H51" s="2"/>
      <c r="I51" s="2"/>
      <c r="J51" s="2"/>
      <c r="K51" s="2"/>
      <c r="L51" s="2"/>
      <c r="M51" s="2"/>
      <c r="N51" s="2"/>
      <c r="O51" s="2"/>
      <c r="P51" s="2"/>
      <c r="Q51" s="2"/>
      <c r="R51" s="2"/>
      <c r="S51" s="2"/>
      <c r="T51" s="2"/>
      <c r="U51" s="2"/>
      <c r="V51" s="2"/>
      <c r="W51" s="2"/>
      <c r="X51" s="2"/>
      <c r="Y51" s="2"/>
    </row>
    <row r="52" spans="1:25" x14ac:dyDescent="0.25">
      <c r="A52" s="2"/>
      <c r="B52" s="6"/>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6"/>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6"/>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6"/>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6"/>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6"/>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6"/>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6"/>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6"/>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6"/>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6"/>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6"/>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6"/>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6"/>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6"/>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6"/>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6"/>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6"/>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6"/>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6"/>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6"/>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6"/>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6"/>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6"/>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6"/>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6"/>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6"/>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6"/>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6"/>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6"/>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6"/>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6"/>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6"/>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6"/>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6"/>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6"/>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6"/>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6"/>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6"/>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6"/>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6"/>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6"/>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6"/>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6"/>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58" t="s">
        <v>79</v>
      </c>
      <c r="C96" s="2"/>
      <c r="D96" s="2"/>
      <c r="E96" s="2"/>
      <c r="F96" s="2"/>
      <c r="G96" s="2"/>
      <c r="H96" s="2"/>
      <c r="I96" s="2"/>
      <c r="J96" s="2"/>
      <c r="K96" s="2"/>
      <c r="L96" s="2"/>
      <c r="M96" s="2"/>
      <c r="N96" s="2"/>
      <c r="O96" s="2"/>
      <c r="P96" s="2"/>
      <c r="Q96" s="2"/>
      <c r="R96" s="2"/>
      <c r="S96" s="2"/>
      <c r="T96" s="2"/>
      <c r="U96" s="2"/>
      <c r="V96" s="2"/>
      <c r="W96" s="2"/>
      <c r="X96" s="2"/>
      <c r="Y96" s="2"/>
    </row>
    <row r="97" spans="1:25" x14ac:dyDescent="0.25">
      <c r="A97" s="6"/>
      <c r="B97" s="6"/>
      <c r="C97" s="6" t="s">
        <v>80</v>
      </c>
      <c r="D97" s="6" t="s">
        <v>81</v>
      </c>
      <c r="E97" s="6" t="s">
        <v>82</v>
      </c>
      <c r="F97" s="6"/>
      <c r="G97" s="6"/>
      <c r="H97" s="6" t="s">
        <v>73</v>
      </c>
      <c r="I97" s="6"/>
      <c r="J97" s="6" t="s">
        <v>72</v>
      </c>
      <c r="K97" s="6"/>
      <c r="L97" s="6"/>
      <c r="M97" s="6"/>
      <c r="N97" s="6"/>
      <c r="O97" s="6"/>
      <c r="P97" s="6"/>
      <c r="Q97" s="6"/>
      <c r="R97" s="6"/>
      <c r="S97" s="6"/>
      <c r="T97" s="6"/>
      <c r="U97" s="6"/>
      <c r="V97" s="6"/>
      <c r="W97" s="6"/>
      <c r="X97" s="6"/>
      <c r="Y97" s="6"/>
    </row>
    <row r="98" spans="1:25" x14ac:dyDescent="0.25">
      <c r="A98" s="2"/>
      <c r="B98" s="6"/>
      <c r="C98" s="59" t="s">
        <v>76</v>
      </c>
      <c r="D98" s="59" t="s">
        <v>76</v>
      </c>
      <c r="E98" s="59" t="s">
        <v>76</v>
      </c>
      <c r="F98" s="2"/>
      <c r="G98" s="2"/>
      <c r="H98" s="59" t="s">
        <v>76</v>
      </c>
      <c r="I98" s="2"/>
      <c r="J98" s="2"/>
      <c r="K98" s="2"/>
      <c r="L98" s="2"/>
      <c r="M98" s="2"/>
      <c r="N98" s="2"/>
      <c r="O98" s="2"/>
      <c r="P98" s="2"/>
      <c r="Q98" s="2"/>
      <c r="R98" s="2"/>
      <c r="S98" s="2"/>
      <c r="T98" s="2"/>
      <c r="U98" s="2"/>
      <c r="V98" s="2"/>
      <c r="W98" s="2"/>
      <c r="X98" s="2"/>
      <c r="Y98" s="2"/>
    </row>
    <row r="99" spans="1:25" x14ac:dyDescent="0.25">
      <c r="A99" s="2"/>
      <c r="B99" s="6"/>
      <c r="C99" s="14" t="s">
        <v>83</v>
      </c>
      <c r="D99" s="2" t="s">
        <v>84</v>
      </c>
      <c r="E99" s="2" t="s">
        <v>85</v>
      </c>
      <c r="F99" s="2"/>
      <c r="G99" s="2"/>
      <c r="H99" s="2" t="s">
        <v>86</v>
      </c>
      <c r="I99" s="2"/>
      <c r="J99" s="2" t="s">
        <v>87</v>
      </c>
      <c r="K99" s="2"/>
      <c r="L99" s="2"/>
      <c r="M99" s="2"/>
      <c r="N99" s="2"/>
      <c r="O99" s="2"/>
      <c r="P99" s="2"/>
      <c r="Q99" s="2"/>
      <c r="R99" s="2"/>
      <c r="S99" s="2"/>
      <c r="T99" s="2"/>
      <c r="U99" s="2"/>
      <c r="V99" s="2"/>
      <c r="W99" s="2"/>
      <c r="X99" s="2"/>
      <c r="Y99" s="2"/>
    </row>
    <row r="100" spans="1:25" x14ac:dyDescent="0.25">
      <c r="A100" s="2"/>
      <c r="B100" s="6"/>
      <c r="C100" s="2" t="s">
        <v>88</v>
      </c>
      <c r="D100" s="2" t="s">
        <v>89</v>
      </c>
      <c r="E100" s="2" t="s">
        <v>90</v>
      </c>
      <c r="F100" s="2"/>
      <c r="G100" s="2"/>
      <c r="H100" s="2" t="s">
        <v>91</v>
      </c>
      <c r="I100" s="2"/>
      <c r="J100" s="2" t="s">
        <v>92</v>
      </c>
      <c r="K100" s="2"/>
      <c r="L100" s="2"/>
      <c r="M100" s="2"/>
      <c r="N100" s="2"/>
      <c r="O100" s="2"/>
      <c r="P100" s="2"/>
      <c r="Q100" s="2"/>
      <c r="R100" s="2"/>
      <c r="S100" s="2"/>
      <c r="T100" s="2"/>
      <c r="U100" s="2"/>
      <c r="V100" s="2"/>
      <c r="W100" s="2"/>
      <c r="X100" s="2"/>
      <c r="Y100" s="2"/>
    </row>
    <row r="101" spans="1:25" x14ac:dyDescent="0.25">
      <c r="A101" s="2"/>
      <c r="B101" s="6"/>
      <c r="C101" s="2" t="s">
        <v>93</v>
      </c>
      <c r="D101" s="2" t="s">
        <v>94</v>
      </c>
      <c r="E101" s="2" t="s">
        <v>95</v>
      </c>
      <c r="F101" s="2"/>
      <c r="G101" s="2"/>
      <c r="H101" s="2" t="s">
        <v>96</v>
      </c>
      <c r="I101" s="2"/>
      <c r="J101" s="2"/>
      <c r="K101" s="2"/>
      <c r="L101" s="2"/>
      <c r="M101" s="2"/>
      <c r="N101" s="2"/>
      <c r="O101" s="2"/>
      <c r="P101" s="2"/>
      <c r="Q101" s="2"/>
      <c r="R101" s="2"/>
      <c r="S101" s="2"/>
      <c r="T101" s="2"/>
      <c r="U101" s="2"/>
      <c r="V101" s="2"/>
      <c r="W101" s="2"/>
      <c r="X101" s="2"/>
      <c r="Y101" s="2"/>
    </row>
    <row r="102" spans="1:25" x14ac:dyDescent="0.25">
      <c r="A102" s="2"/>
      <c r="B102" s="6"/>
      <c r="C102" s="2" t="s">
        <v>97</v>
      </c>
      <c r="D102" s="2" t="s">
        <v>98</v>
      </c>
      <c r="E102" s="2" t="s">
        <v>99</v>
      </c>
      <c r="F102" s="2"/>
      <c r="G102" s="2"/>
      <c r="H102" s="2" t="s">
        <v>100</v>
      </c>
      <c r="I102" s="2"/>
      <c r="J102" s="2"/>
      <c r="K102" s="2"/>
      <c r="L102" s="2"/>
      <c r="M102" s="2"/>
      <c r="N102" s="2"/>
      <c r="O102" s="2"/>
      <c r="P102" s="2"/>
      <c r="Q102" s="2"/>
      <c r="R102" s="2"/>
      <c r="S102" s="2"/>
      <c r="T102" s="2"/>
      <c r="U102" s="2"/>
      <c r="V102" s="2"/>
      <c r="W102" s="2"/>
      <c r="X102" s="2"/>
      <c r="Y102" s="2"/>
    </row>
    <row r="103" spans="1:25" x14ac:dyDescent="0.25">
      <c r="A103" s="2"/>
      <c r="B103" s="6"/>
      <c r="C103" s="2" t="s">
        <v>101</v>
      </c>
      <c r="D103" s="2"/>
      <c r="E103" s="2" t="s">
        <v>102</v>
      </c>
      <c r="F103" s="2"/>
      <c r="G103" s="2"/>
      <c r="H103" s="2" t="s">
        <v>102</v>
      </c>
      <c r="I103" s="2"/>
      <c r="J103" s="2"/>
      <c r="K103" s="2"/>
      <c r="L103" s="2"/>
      <c r="M103" s="2"/>
      <c r="N103" s="2"/>
      <c r="O103" s="2"/>
      <c r="P103" s="2"/>
      <c r="Q103" s="2"/>
      <c r="R103" s="2"/>
      <c r="S103" s="2"/>
      <c r="T103" s="2"/>
      <c r="U103" s="2"/>
      <c r="V103" s="2"/>
      <c r="W103" s="2"/>
      <c r="X103" s="2"/>
      <c r="Y103" s="2"/>
    </row>
    <row r="104" spans="1:25" x14ac:dyDescent="0.25">
      <c r="A104" s="2"/>
      <c r="B104" s="6"/>
      <c r="C104" s="2" t="s">
        <v>103</v>
      </c>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6"/>
      <c r="C105" s="2" t="s">
        <v>104</v>
      </c>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6"/>
      <c r="C106" s="2" t="s">
        <v>105</v>
      </c>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6"/>
      <c r="C107" s="14" t="s">
        <v>106</v>
      </c>
      <c r="D107" s="2"/>
      <c r="E107" s="2"/>
      <c r="F107" s="2"/>
      <c r="G107" s="2"/>
      <c r="H107" s="2"/>
      <c r="I107" s="2"/>
      <c r="J107" s="2"/>
      <c r="K107" s="2"/>
      <c r="L107" s="2"/>
      <c r="M107" s="2"/>
      <c r="N107" s="2"/>
      <c r="O107" s="2"/>
      <c r="P107" s="2"/>
      <c r="Q107" s="2"/>
      <c r="R107" s="2"/>
      <c r="S107" s="2"/>
      <c r="T107" s="2"/>
      <c r="U107" s="2"/>
      <c r="V107" s="2"/>
      <c r="W107" s="2"/>
      <c r="X107" s="2"/>
      <c r="Y107" s="2"/>
    </row>
  </sheetData>
  <sheetProtection formatCells="0" formatRows="0" insertRows="0" insertHyperlinks="0" deleteRows="0" selectLockedCells="1"/>
  <mergeCells count="40">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J24:P24"/>
    <mergeCell ref="J25:P25"/>
    <mergeCell ref="B28:P28"/>
    <mergeCell ref="N30:P30"/>
    <mergeCell ref="B17:C17"/>
    <mergeCell ref="D17:E17"/>
    <mergeCell ref="B20:P20"/>
    <mergeCell ref="J22:P22"/>
    <mergeCell ref="J23:P23"/>
    <mergeCell ref="N39:P39"/>
    <mergeCell ref="N40:P40"/>
    <mergeCell ref="N31:P31"/>
    <mergeCell ref="N38:P38"/>
    <mergeCell ref="N33:P33"/>
    <mergeCell ref="B35:P35"/>
    <mergeCell ref="N37:P37"/>
    <mergeCell ref="N32:P32"/>
  </mergeCells>
  <conditionalFormatting sqref="H38:H40 H31:H32">
    <cfRule type="cellIs" dxfId="1" priority="4" stopIfTrue="1" operator="equal">
      <formula>0</formula>
    </cfRule>
  </conditionalFormatting>
  <conditionalFormatting sqref="G38:G40 G31:G32">
    <cfRule type="cellIs" dxfId="0" priority="3" stopIfTrue="1" operator="equal">
      <formula>1</formula>
    </cfRule>
  </conditionalFormatting>
  <dataValidations count="7">
    <dataValidation type="list" allowBlank="1" showInputMessage="1" showErrorMessage="1" sqref="L31:L32 L38">
      <formula1>$H$98:$H$103</formula1>
    </dataValidation>
    <dataValidation type="list" allowBlank="1" showInputMessage="1" showErrorMessage="1" sqref="K31:K32 K38">
      <formula1>$J$98:$J$100</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$C$98:$C$107</formula1>
    </dataValidation>
    <dataValidation type="list" allowBlank="1" showInputMessage="1" showErrorMessage="1" sqref="D14:E14">
      <formula1>$D$98:$D$102</formula1>
    </dataValidation>
    <dataValidation type="list" allowBlank="1" showInputMessage="1" showErrorMessage="1" sqref="D16:E16">
      <formula1>$E$98:$E$103</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5" r:id="rId4" name="Process">
          <controlPr defaultSize="0" autoFill="0" autoLine="0" autoPict="0" r:id="rId5">
            <anchor moveWithCells="1">
              <from>
                <xdr:col>3</xdr:col>
                <xdr:colOff>95250</xdr:colOff>
                <xdr:row>16</xdr:row>
                <xdr:rowOff>47625</xdr:rowOff>
              </from>
              <to>
                <xdr:col>3</xdr:col>
                <xdr:colOff>1000125</xdr:colOff>
                <xdr:row>16</xdr:row>
                <xdr:rowOff>247650</xdr:rowOff>
              </to>
            </anchor>
          </controlPr>
        </control>
      </mc:Choice>
      <mc:Fallback>
        <control shapeId="1025" r:id="rId4" name="Process"/>
      </mc:Fallback>
    </mc:AlternateContent>
    <mc:AlternateContent xmlns:mc="http://schemas.openxmlformats.org/markup-compatibility/2006">
      <mc:Choice Requires="x14">
        <control shapeId="1026" r:id="rId6" name="CheckBox1">
          <controlPr defaultSize="0" autoFill="0" autoLine="0" autoPict="0" r:id="rId7">
            <anchor moveWithCells="1">
              <from>
                <xdr:col>3</xdr:col>
                <xdr:colOff>1009650</xdr:colOff>
                <xdr:row>16</xdr:row>
                <xdr:rowOff>47625</xdr:rowOff>
              </from>
              <to>
                <xdr:col>3</xdr:col>
                <xdr:colOff>1885950</xdr:colOff>
                <xdr:row>16</xdr:row>
                <xdr:rowOff>247650</xdr:rowOff>
              </to>
            </anchor>
          </controlPr>
        </control>
      </mc:Choice>
      <mc:Fallback>
        <control shapeId="1026" r:id="rId6" name="CheckBox1"/>
      </mc:Fallback>
    </mc:AlternateContent>
    <mc:AlternateContent xmlns:mc="http://schemas.openxmlformats.org/markup-compatibility/2006">
      <mc:Choice Requires="x14">
        <control shapeId="1027" r:id="rId8" name="CheckBox2">
          <controlPr defaultSize="0" autoFill="0" autoLine="0" autoPict="0" r:id="rId9">
            <anchor moveWithCells="1">
              <from>
                <xdr:col>3</xdr:col>
                <xdr:colOff>2152650</xdr:colOff>
                <xdr:row>16</xdr:row>
                <xdr:rowOff>47625</xdr:rowOff>
              </from>
              <to>
                <xdr:col>3</xdr:col>
                <xdr:colOff>3105150</xdr:colOff>
                <xdr:row>16</xdr:row>
                <xdr:rowOff>247650</xdr:rowOff>
              </to>
            </anchor>
          </controlPr>
        </control>
      </mc:Choice>
      <mc:Fallback>
        <control shapeId="1027" r:id="rId8" name="CheckBox2"/>
      </mc:Fallback>
    </mc:AlternateContent>
    <mc:AlternateContent xmlns:mc="http://schemas.openxmlformats.org/markup-compatibility/2006">
      <mc:Choice Requires="x14">
        <control shapeId="1028" r:id="rId10" name="CheckBox3">
          <controlPr defaultSize="0" autoFill="0" autoLine="0" autoPict="0" r:id="rId11">
            <anchor moveWithCells="1">
              <from>
                <xdr:col>3</xdr:col>
                <xdr:colOff>3324225</xdr:colOff>
                <xdr:row>16</xdr:row>
                <xdr:rowOff>47625</xdr:rowOff>
              </from>
              <to>
                <xdr:col>4</xdr:col>
                <xdr:colOff>695325</xdr:colOff>
                <xdr:row>16</xdr:row>
                <xdr:rowOff>247650</xdr:rowOff>
              </to>
            </anchor>
          </controlPr>
        </control>
      </mc:Choice>
      <mc:Fallback>
        <control shapeId="102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09" t="s">
        <v>13</v>
      </c>
      <c r="B1" s="309"/>
      <c r="C1" s="309"/>
      <c r="D1" s="309"/>
      <c r="E1" s="309"/>
      <c r="F1" s="309"/>
      <c r="G1" s="309"/>
      <c r="H1" s="309"/>
      <c r="I1" s="309"/>
      <c r="J1" s="309"/>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60"/>
      <c r="B2" s="60"/>
      <c r="C2" s="60"/>
      <c r="D2" s="60"/>
      <c r="E2" s="60"/>
      <c r="F2" s="60"/>
      <c r="G2" s="60"/>
      <c r="H2" s="60"/>
      <c r="I2" s="60"/>
      <c r="J2" s="60"/>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60"/>
      <c r="B3" s="310" t="s">
        <v>55</v>
      </c>
      <c r="C3" s="61" t="s">
        <v>107</v>
      </c>
      <c r="D3" s="312" t="s">
        <v>108</v>
      </c>
      <c r="E3" s="313"/>
      <c r="F3" s="314"/>
      <c r="G3" s="315" t="s">
        <v>109</v>
      </c>
      <c r="H3" s="60"/>
      <c r="I3" s="60"/>
      <c r="J3" s="60"/>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311"/>
      <c r="C4" s="62">
        <v>3</v>
      </c>
      <c r="D4" s="63">
        <v>1</v>
      </c>
      <c r="E4" s="64">
        <v>2</v>
      </c>
      <c r="F4" s="65">
        <v>3</v>
      </c>
      <c r="G4" s="316"/>
    </row>
    <row r="5" spans="1:38" ht="15" customHeight="1" x14ac:dyDescent="0.25">
      <c r="B5" s="311"/>
      <c r="C5" s="66" t="str">
        <f>D5</f>
        <v>Electricity Distribution (Primary)</v>
      </c>
      <c r="D5" s="317" t="str">
        <f>'Data Summary'!D4</f>
        <v>Electricity Distribution (Primary)</v>
      </c>
      <c r="E5" s="318"/>
      <c r="F5" s="319"/>
      <c r="G5" s="316"/>
    </row>
    <row r="6" spans="1:38" x14ac:dyDescent="0.25">
      <c r="B6" s="311"/>
      <c r="C6" s="67" t="str">
        <f>HLOOKUP($C$4,$D$4:$F$13,3,FALSE)</f>
        <v>Scenario 3 Name</v>
      </c>
      <c r="D6" s="68" t="s">
        <v>110</v>
      </c>
      <c r="E6" s="69" t="s">
        <v>111</v>
      </c>
      <c r="F6" s="70" t="s">
        <v>112</v>
      </c>
      <c r="G6" s="316"/>
    </row>
    <row r="7" spans="1:38" ht="15" customHeight="1" x14ac:dyDescent="0.25">
      <c r="B7" s="71" t="s">
        <v>113</v>
      </c>
      <c r="C7" s="72">
        <f>HLOOKUP($C$4,$D$4:$F$13,4,FALSE)</f>
        <v>0</v>
      </c>
      <c r="D7" s="73"/>
      <c r="E7" s="74"/>
      <c r="F7" s="75"/>
      <c r="G7" s="76" t="s">
        <v>114</v>
      </c>
    </row>
    <row r="8" spans="1:38" ht="15" customHeight="1" x14ac:dyDescent="0.25">
      <c r="B8" s="77" t="s">
        <v>115</v>
      </c>
      <c r="C8" s="78">
        <f>HLOOKUP($C$4,$D$4:$F$13,5,FALSE)</f>
        <v>0</v>
      </c>
      <c r="D8" s="79"/>
      <c r="E8" s="80"/>
      <c r="F8" s="81"/>
      <c r="G8" s="82"/>
    </row>
    <row r="9" spans="1:38" ht="15" customHeight="1" x14ac:dyDescent="0.25">
      <c r="B9" s="83"/>
      <c r="C9" s="84">
        <f>HLOOKUP($C$4,$D$4:$F$13,6,FALSE)</f>
        <v>0</v>
      </c>
      <c r="D9" s="85"/>
      <c r="E9" s="86"/>
      <c r="F9" s="87"/>
      <c r="G9" s="82"/>
    </row>
    <row r="10" spans="1:38" ht="15" customHeight="1" x14ac:dyDescent="0.25">
      <c r="B10" s="83"/>
      <c r="C10" s="84">
        <f>HLOOKUP($C$4,$D$4:$F$13,7,FALSE)</f>
        <v>0</v>
      </c>
      <c r="D10" s="85"/>
      <c r="E10" s="86"/>
      <c r="F10" s="87"/>
      <c r="G10" s="82"/>
    </row>
    <row r="11" spans="1:38" ht="15" customHeight="1" x14ac:dyDescent="0.25">
      <c r="B11" s="83"/>
      <c r="C11" s="88">
        <f>HLOOKUP($C$4,$D$4:$F$13,8,FALSE)</f>
        <v>0</v>
      </c>
      <c r="D11" s="89"/>
      <c r="E11" s="90"/>
      <c r="F11" s="91"/>
      <c r="G11" s="82"/>
    </row>
    <row r="12" spans="1:38" ht="15" customHeight="1" x14ac:dyDescent="0.25">
      <c r="B12" s="83"/>
      <c r="C12" s="88">
        <f>HLOOKUP($C$4,$D$4:$F$13,9,FALSE)</f>
        <v>0</v>
      </c>
      <c r="D12" s="89"/>
      <c r="E12" s="90"/>
      <c r="F12" s="91"/>
      <c r="G12" s="82"/>
    </row>
    <row r="13" spans="1:38" ht="15" customHeight="1" thickBot="1" x14ac:dyDescent="0.3">
      <c r="B13" s="92"/>
      <c r="C13" s="93">
        <f>HLOOKUP($C$4,$D$4:$F$13,10,FALSE)</f>
        <v>0</v>
      </c>
      <c r="D13" s="94"/>
      <c r="E13" s="95"/>
      <c r="F13" s="96"/>
      <c r="G13" s="97"/>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98" t="s">
        <v>116</v>
      </c>
    </row>
    <row r="20" spans="2:7" x14ac:dyDescent="0.25">
      <c r="B20" s="99" t="s">
        <v>108</v>
      </c>
      <c r="C20" s="320" t="s">
        <v>9</v>
      </c>
      <c r="D20" s="320"/>
      <c r="E20" s="320"/>
      <c r="F20" s="320"/>
      <c r="G20" s="320"/>
    </row>
    <row r="21" spans="2:7" ht="30" customHeight="1" x14ac:dyDescent="0.25">
      <c r="B21" s="100">
        <v>1</v>
      </c>
      <c r="C21" s="306" t="s">
        <v>117</v>
      </c>
      <c r="D21" s="306"/>
      <c r="E21" s="306"/>
      <c r="F21" s="306"/>
      <c r="G21" s="306"/>
    </row>
    <row r="22" spans="2:7" ht="30" customHeight="1" x14ac:dyDescent="0.25">
      <c r="B22" s="100">
        <v>2</v>
      </c>
      <c r="C22" s="307"/>
      <c r="D22" s="307"/>
      <c r="E22" s="307"/>
      <c r="F22" s="307"/>
      <c r="G22" s="307"/>
    </row>
    <row r="23" spans="2:7" ht="30" customHeight="1" x14ac:dyDescent="0.25">
      <c r="B23" s="101">
        <v>3</v>
      </c>
      <c r="C23" s="308"/>
      <c r="D23" s="308"/>
      <c r="E23" s="308"/>
      <c r="F23" s="308"/>
      <c r="G23" s="308"/>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H51"/>
  <sheetViews>
    <sheetView zoomScaleNormal="100" workbookViewId="0">
      <pane xSplit="1" topLeftCell="B1" activePane="topRight" state="frozen"/>
      <selection activeCell="D16" sqref="D16:M16"/>
      <selection pane="topRight" activeCell="C20" sqref="C20"/>
    </sheetView>
  </sheetViews>
  <sheetFormatPr defaultColWidth="36.85546875" defaultRowHeight="12.75" customHeight="1" x14ac:dyDescent="0.25"/>
  <cols>
    <col min="1" max="1" width="18.5703125" style="159" customWidth="1"/>
    <col min="2" max="7" width="31.42578125" style="158" customWidth="1"/>
    <col min="8" max="24" width="36.85546875" style="158" customWidth="1"/>
    <col min="25" max="25" width="37" style="158" customWidth="1"/>
    <col min="26" max="32" width="36.85546875" style="158" customWidth="1"/>
    <col min="33" max="41" width="36.85546875" style="159" customWidth="1"/>
    <col min="42" max="42" width="37.140625" style="159" customWidth="1"/>
    <col min="43" max="44" width="36.85546875" style="159" customWidth="1"/>
    <col min="45" max="45" width="36.5703125" style="159" customWidth="1"/>
    <col min="46" max="47" width="36.85546875" style="159" customWidth="1"/>
    <col min="48" max="48" width="36.5703125" style="159" customWidth="1"/>
    <col min="49" max="49" width="37" style="159" customWidth="1"/>
    <col min="50" max="68" width="36.85546875" style="159" customWidth="1"/>
    <col min="69" max="69" width="37" style="159" customWidth="1"/>
    <col min="70" max="87" width="36.85546875" style="159" customWidth="1"/>
    <col min="88" max="88" width="36.5703125" style="159" customWidth="1"/>
    <col min="89" max="101" width="36.85546875" style="159" customWidth="1"/>
    <col min="102" max="102" width="36.5703125" style="159" customWidth="1"/>
    <col min="103" max="105" width="36.85546875" style="159" customWidth="1"/>
    <col min="106" max="106" width="36.5703125" style="159" customWidth="1"/>
    <col min="107" max="114" width="36.85546875" style="159" customWidth="1"/>
    <col min="115" max="115" width="36.5703125" style="159" customWidth="1"/>
    <col min="116" max="253" width="36.85546875" style="159"/>
    <col min="254" max="254" width="18.5703125" style="159" customWidth="1"/>
    <col min="255" max="263" width="31.42578125" style="159" customWidth="1"/>
    <col min="264" max="280" width="36.85546875" style="159" customWidth="1"/>
    <col min="281" max="281" width="37" style="159" customWidth="1"/>
    <col min="282" max="297" width="36.85546875" style="159" customWidth="1"/>
    <col min="298" max="298" width="37.140625" style="159" customWidth="1"/>
    <col min="299" max="300" width="36.85546875" style="159" customWidth="1"/>
    <col min="301" max="301" width="36.5703125" style="159" customWidth="1"/>
    <col min="302" max="303" width="36.85546875" style="159" customWidth="1"/>
    <col min="304" max="304" width="36.5703125" style="159" customWidth="1"/>
    <col min="305" max="305" width="37" style="159" customWidth="1"/>
    <col min="306" max="324" width="36.85546875" style="159" customWidth="1"/>
    <col min="325" max="325" width="37" style="159" customWidth="1"/>
    <col min="326" max="343" width="36.85546875" style="159" customWidth="1"/>
    <col min="344" max="344" width="36.5703125" style="159" customWidth="1"/>
    <col min="345" max="357" width="36.85546875" style="159" customWidth="1"/>
    <col min="358" max="358" width="36.5703125" style="159" customWidth="1"/>
    <col min="359" max="361" width="36.85546875" style="159" customWidth="1"/>
    <col min="362" max="362" width="36.5703125" style="159" customWidth="1"/>
    <col min="363" max="370" width="36.85546875" style="159" customWidth="1"/>
    <col min="371" max="371" width="36.5703125" style="159" customWidth="1"/>
    <col min="372" max="509" width="36.85546875" style="159"/>
    <col min="510" max="510" width="18.5703125" style="159" customWidth="1"/>
    <col min="511" max="519" width="31.42578125" style="159" customWidth="1"/>
    <col min="520" max="536" width="36.85546875" style="159" customWidth="1"/>
    <col min="537" max="537" width="37" style="159" customWidth="1"/>
    <col min="538" max="553" width="36.85546875" style="159" customWidth="1"/>
    <col min="554" max="554" width="37.140625" style="159" customWidth="1"/>
    <col min="555" max="556" width="36.85546875" style="159" customWidth="1"/>
    <col min="557" max="557" width="36.5703125" style="159" customWidth="1"/>
    <col min="558" max="559" width="36.85546875" style="159" customWidth="1"/>
    <col min="560" max="560" width="36.5703125" style="159" customWidth="1"/>
    <col min="561" max="561" width="37" style="159" customWidth="1"/>
    <col min="562" max="580" width="36.85546875" style="159" customWidth="1"/>
    <col min="581" max="581" width="37" style="159" customWidth="1"/>
    <col min="582" max="599" width="36.85546875" style="159" customWidth="1"/>
    <col min="600" max="600" width="36.5703125" style="159" customWidth="1"/>
    <col min="601" max="613" width="36.85546875" style="159" customWidth="1"/>
    <col min="614" max="614" width="36.5703125" style="159" customWidth="1"/>
    <col min="615" max="617" width="36.85546875" style="159" customWidth="1"/>
    <col min="618" max="618" width="36.5703125" style="159" customWidth="1"/>
    <col min="619" max="626" width="36.85546875" style="159" customWidth="1"/>
    <col min="627" max="627" width="36.5703125" style="159" customWidth="1"/>
    <col min="628" max="765" width="36.85546875" style="159"/>
    <col min="766" max="766" width="18.5703125" style="159" customWidth="1"/>
    <col min="767" max="775" width="31.42578125" style="159" customWidth="1"/>
    <col min="776" max="792" width="36.85546875" style="159" customWidth="1"/>
    <col min="793" max="793" width="37" style="159" customWidth="1"/>
    <col min="794" max="809" width="36.85546875" style="159" customWidth="1"/>
    <col min="810" max="810" width="37.140625" style="159" customWidth="1"/>
    <col min="811" max="812" width="36.85546875" style="159" customWidth="1"/>
    <col min="813" max="813" width="36.5703125" style="159" customWidth="1"/>
    <col min="814" max="815" width="36.85546875" style="159" customWidth="1"/>
    <col min="816" max="816" width="36.5703125" style="159" customWidth="1"/>
    <col min="817" max="817" width="37" style="159" customWidth="1"/>
    <col min="818" max="836" width="36.85546875" style="159" customWidth="1"/>
    <col min="837" max="837" width="37" style="159" customWidth="1"/>
    <col min="838" max="855" width="36.85546875" style="159" customWidth="1"/>
    <col min="856" max="856" width="36.5703125" style="159" customWidth="1"/>
    <col min="857" max="869" width="36.85546875" style="159" customWidth="1"/>
    <col min="870" max="870" width="36.5703125" style="159" customWidth="1"/>
    <col min="871" max="873" width="36.85546875" style="159" customWidth="1"/>
    <col min="874" max="874" width="36.5703125" style="159" customWidth="1"/>
    <col min="875" max="882" width="36.85546875" style="159" customWidth="1"/>
    <col min="883" max="883" width="36.5703125" style="159" customWidth="1"/>
    <col min="884" max="1021" width="36.85546875" style="159"/>
    <col min="1022" max="1022" width="18.5703125" style="159" customWidth="1"/>
    <col min="1023" max="1031" width="31.42578125" style="159" customWidth="1"/>
    <col min="1032" max="1048" width="36.85546875" style="159" customWidth="1"/>
    <col min="1049" max="1049" width="37" style="159" customWidth="1"/>
    <col min="1050" max="1065" width="36.85546875" style="159" customWidth="1"/>
    <col min="1066" max="1066" width="37.140625" style="159" customWidth="1"/>
    <col min="1067" max="1068" width="36.85546875" style="159" customWidth="1"/>
    <col min="1069" max="1069" width="36.5703125" style="159" customWidth="1"/>
    <col min="1070" max="1071" width="36.85546875" style="159" customWidth="1"/>
    <col min="1072" max="1072" width="36.5703125" style="159" customWidth="1"/>
    <col min="1073" max="1073" width="37" style="159" customWidth="1"/>
    <col min="1074" max="1092" width="36.85546875" style="159" customWidth="1"/>
    <col min="1093" max="1093" width="37" style="159" customWidth="1"/>
    <col min="1094" max="1111" width="36.85546875" style="159" customWidth="1"/>
    <col min="1112" max="1112" width="36.5703125" style="159" customWidth="1"/>
    <col min="1113" max="1125" width="36.85546875" style="159" customWidth="1"/>
    <col min="1126" max="1126" width="36.5703125" style="159" customWidth="1"/>
    <col min="1127" max="1129" width="36.85546875" style="159" customWidth="1"/>
    <col min="1130" max="1130" width="36.5703125" style="159" customWidth="1"/>
    <col min="1131" max="1138" width="36.85546875" style="159" customWidth="1"/>
    <col min="1139" max="1139" width="36.5703125" style="159" customWidth="1"/>
    <col min="1140" max="1277" width="36.85546875" style="159"/>
    <col min="1278" max="1278" width="18.5703125" style="159" customWidth="1"/>
    <col min="1279" max="1287" width="31.42578125" style="159" customWidth="1"/>
    <col min="1288" max="1304" width="36.85546875" style="159" customWidth="1"/>
    <col min="1305" max="1305" width="37" style="159" customWidth="1"/>
    <col min="1306" max="1321" width="36.85546875" style="159" customWidth="1"/>
    <col min="1322" max="1322" width="37.140625" style="159" customWidth="1"/>
    <col min="1323" max="1324" width="36.85546875" style="159" customWidth="1"/>
    <col min="1325" max="1325" width="36.5703125" style="159" customWidth="1"/>
    <col min="1326" max="1327" width="36.85546875" style="159" customWidth="1"/>
    <col min="1328" max="1328" width="36.5703125" style="159" customWidth="1"/>
    <col min="1329" max="1329" width="37" style="159" customWidth="1"/>
    <col min="1330" max="1348" width="36.85546875" style="159" customWidth="1"/>
    <col min="1349" max="1349" width="37" style="159" customWidth="1"/>
    <col min="1350" max="1367" width="36.85546875" style="159" customWidth="1"/>
    <col min="1368" max="1368" width="36.5703125" style="159" customWidth="1"/>
    <col min="1369" max="1381" width="36.85546875" style="159" customWidth="1"/>
    <col min="1382" max="1382" width="36.5703125" style="159" customWidth="1"/>
    <col min="1383" max="1385" width="36.85546875" style="159" customWidth="1"/>
    <col min="1386" max="1386" width="36.5703125" style="159" customWidth="1"/>
    <col min="1387" max="1394" width="36.85546875" style="159" customWidth="1"/>
    <col min="1395" max="1395" width="36.5703125" style="159" customWidth="1"/>
    <col min="1396" max="1533" width="36.85546875" style="159"/>
    <col min="1534" max="1534" width="18.5703125" style="159" customWidth="1"/>
    <col min="1535" max="1543" width="31.42578125" style="159" customWidth="1"/>
    <col min="1544" max="1560" width="36.85546875" style="159" customWidth="1"/>
    <col min="1561" max="1561" width="37" style="159" customWidth="1"/>
    <col min="1562" max="1577" width="36.85546875" style="159" customWidth="1"/>
    <col min="1578" max="1578" width="37.140625" style="159" customWidth="1"/>
    <col min="1579" max="1580" width="36.85546875" style="159" customWidth="1"/>
    <col min="1581" max="1581" width="36.5703125" style="159" customWidth="1"/>
    <col min="1582" max="1583" width="36.85546875" style="159" customWidth="1"/>
    <col min="1584" max="1584" width="36.5703125" style="159" customWidth="1"/>
    <col min="1585" max="1585" width="37" style="159" customWidth="1"/>
    <col min="1586" max="1604" width="36.85546875" style="159" customWidth="1"/>
    <col min="1605" max="1605" width="37" style="159" customWidth="1"/>
    <col min="1606" max="1623" width="36.85546875" style="159" customWidth="1"/>
    <col min="1624" max="1624" width="36.5703125" style="159" customWidth="1"/>
    <col min="1625" max="1637" width="36.85546875" style="159" customWidth="1"/>
    <col min="1638" max="1638" width="36.5703125" style="159" customWidth="1"/>
    <col min="1639" max="1641" width="36.85546875" style="159" customWidth="1"/>
    <col min="1642" max="1642" width="36.5703125" style="159" customWidth="1"/>
    <col min="1643" max="1650" width="36.85546875" style="159" customWidth="1"/>
    <col min="1651" max="1651" width="36.5703125" style="159" customWidth="1"/>
    <col min="1652" max="1789" width="36.85546875" style="159"/>
    <col min="1790" max="1790" width="18.5703125" style="159" customWidth="1"/>
    <col min="1791" max="1799" width="31.42578125" style="159" customWidth="1"/>
    <col min="1800" max="1816" width="36.85546875" style="159" customWidth="1"/>
    <col min="1817" max="1817" width="37" style="159" customWidth="1"/>
    <col min="1818" max="1833" width="36.85546875" style="159" customWidth="1"/>
    <col min="1834" max="1834" width="37.140625" style="159" customWidth="1"/>
    <col min="1835" max="1836" width="36.85546875" style="159" customWidth="1"/>
    <col min="1837" max="1837" width="36.5703125" style="159" customWidth="1"/>
    <col min="1838" max="1839" width="36.85546875" style="159" customWidth="1"/>
    <col min="1840" max="1840" width="36.5703125" style="159" customWidth="1"/>
    <col min="1841" max="1841" width="37" style="159" customWidth="1"/>
    <col min="1842" max="1860" width="36.85546875" style="159" customWidth="1"/>
    <col min="1861" max="1861" width="37" style="159" customWidth="1"/>
    <col min="1862" max="1879" width="36.85546875" style="159" customWidth="1"/>
    <col min="1880" max="1880" width="36.5703125" style="159" customWidth="1"/>
    <col min="1881" max="1893" width="36.85546875" style="159" customWidth="1"/>
    <col min="1894" max="1894" width="36.5703125" style="159" customWidth="1"/>
    <col min="1895" max="1897" width="36.85546875" style="159" customWidth="1"/>
    <col min="1898" max="1898" width="36.5703125" style="159" customWidth="1"/>
    <col min="1899" max="1906" width="36.85546875" style="159" customWidth="1"/>
    <col min="1907" max="1907" width="36.5703125" style="159" customWidth="1"/>
    <col min="1908" max="2045" width="36.85546875" style="159"/>
    <col min="2046" max="2046" width="18.5703125" style="159" customWidth="1"/>
    <col min="2047" max="2055" width="31.42578125" style="159" customWidth="1"/>
    <col min="2056" max="2072" width="36.85546875" style="159" customWidth="1"/>
    <col min="2073" max="2073" width="37" style="159" customWidth="1"/>
    <col min="2074" max="2089" width="36.85546875" style="159" customWidth="1"/>
    <col min="2090" max="2090" width="37.140625" style="159" customWidth="1"/>
    <col min="2091" max="2092" width="36.85546875" style="159" customWidth="1"/>
    <col min="2093" max="2093" width="36.5703125" style="159" customWidth="1"/>
    <col min="2094" max="2095" width="36.85546875" style="159" customWidth="1"/>
    <col min="2096" max="2096" width="36.5703125" style="159" customWidth="1"/>
    <col min="2097" max="2097" width="37" style="159" customWidth="1"/>
    <col min="2098" max="2116" width="36.85546875" style="159" customWidth="1"/>
    <col min="2117" max="2117" width="37" style="159" customWidth="1"/>
    <col min="2118" max="2135" width="36.85546875" style="159" customWidth="1"/>
    <col min="2136" max="2136" width="36.5703125" style="159" customWidth="1"/>
    <col min="2137" max="2149" width="36.85546875" style="159" customWidth="1"/>
    <col min="2150" max="2150" width="36.5703125" style="159" customWidth="1"/>
    <col min="2151" max="2153" width="36.85546875" style="159" customWidth="1"/>
    <col min="2154" max="2154" width="36.5703125" style="159" customWidth="1"/>
    <col min="2155" max="2162" width="36.85546875" style="159" customWidth="1"/>
    <col min="2163" max="2163" width="36.5703125" style="159" customWidth="1"/>
    <col min="2164" max="2301" width="36.85546875" style="159"/>
    <col min="2302" max="2302" width="18.5703125" style="159" customWidth="1"/>
    <col min="2303" max="2311" width="31.42578125" style="159" customWidth="1"/>
    <col min="2312" max="2328" width="36.85546875" style="159" customWidth="1"/>
    <col min="2329" max="2329" width="37" style="159" customWidth="1"/>
    <col min="2330" max="2345" width="36.85546875" style="159" customWidth="1"/>
    <col min="2346" max="2346" width="37.140625" style="159" customWidth="1"/>
    <col min="2347" max="2348" width="36.85546875" style="159" customWidth="1"/>
    <col min="2349" max="2349" width="36.5703125" style="159" customWidth="1"/>
    <col min="2350" max="2351" width="36.85546875" style="159" customWidth="1"/>
    <col min="2352" max="2352" width="36.5703125" style="159" customWidth="1"/>
    <col min="2353" max="2353" width="37" style="159" customWidth="1"/>
    <col min="2354" max="2372" width="36.85546875" style="159" customWidth="1"/>
    <col min="2373" max="2373" width="37" style="159" customWidth="1"/>
    <col min="2374" max="2391" width="36.85546875" style="159" customWidth="1"/>
    <col min="2392" max="2392" width="36.5703125" style="159" customWidth="1"/>
    <col min="2393" max="2405" width="36.85546875" style="159" customWidth="1"/>
    <col min="2406" max="2406" width="36.5703125" style="159" customWidth="1"/>
    <col min="2407" max="2409" width="36.85546875" style="159" customWidth="1"/>
    <col min="2410" max="2410" width="36.5703125" style="159" customWidth="1"/>
    <col min="2411" max="2418" width="36.85546875" style="159" customWidth="1"/>
    <col min="2419" max="2419" width="36.5703125" style="159" customWidth="1"/>
    <col min="2420" max="2557" width="36.85546875" style="159"/>
    <col min="2558" max="2558" width="18.5703125" style="159" customWidth="1"/>
    <col min="2559" max="2567" width="31.42578125" style="159" customWidth="1"/>
    <col min="2568" max="2584" width="36.85546875" style="159" customWidth="1"/>
    <col min="2585" max="2585" width="37" style="159" customWidth="1"/>
    <col min="2586" max="2601" width="36.85546875" style="159" customWidth="1"/>
    <col min="2602" max="2602" width="37.140625" style="159" customWidth="1"/>
    <col min="2603" max="2604" width="36.85546875" style="159" customWidth="1"/>
    <col min="2605" max="2605" width="36.5703125" style="159" customWidth="1"/>
    <col min="2606" max="2607" width="36.85546875" style="159" customWidth="1"/>
    <col min="2608" max="2608" width="36.5703125" style="159" customWidth="1"/>
    <col min="2609" max="2609" width="37" style="159" customWidth="1"/>
    <col min="2610" max="2628" width="36.85546875" style="159" customWidth="1"/>
    <col min="2629" max="2629" width="37" style="159" customWidth="1"/>
    <col min="2630" max="2647" width="36.85546875" style="159" customWidth="1"/>
    <col min="2648" max="2648" width="36.5703125" style="159" customWidth="1"/>
    <col min="2649" max="2661" width="36.85546875" style="159" customWidth="1"/>
    <col min="2662" max="2662" width="36.5703125" style="159" customWidth="1"/>
    <col min="2663" max="2665" width="36.85546875" style="159" customWidth="1"/>
    <col min="2666" max="2666" width="36.5703125" style="159" customWidth="1"/>
    <col min="2667" max="2674" width="36.85546875" style="159" customWidth="1"/>
    <col min="2675" max="2675" width="36.5703125" style="159" customWidth="1"/>
    <col min="2676" max="2813" width="36.85546875" style="159"/>
    <col min="2814" max="2814" width="18.5703125" style="159" customWidth="1"/>
    <col min="2815" max="2823" width="31.42578125" style="159" customWidth="1"/>
    <col min="2824" max="2840" width="36.85546875" style="159" customWidth="1"/>
    <col min="2841" max="2841" width="37" style="159" customWidth="1"/>
    <col min="2842" max="2857" width="36.85546875" style="159" customWidth="1"/>
    <col min="2858" max="2858" width="37.140625" style="159" customWidth="1"/>
    <col min="2859" max="2860" width="36.85546875" style="159" customWidth="1"/>
    <col min="2861" max="2861" width="36.5703125" style="159" customWidth="1"/>
    <col min="2862" max="2863" width="36.85546875" style="159" customWidth="1"/>
    <col min="2864" max="2864" width="36.5703125" style="159" customWidth="1"/>
    <col min="2865" max="2865" width="37" style="159" customWidth="1"/>
    <col min="2866" max="2884" width="36.85546875" style="159" customWidth="1"/>
    <col min="2885" max="2885" width="37" style="159" customWidth="1"/>
    <col min="2886" max="2903" width="36.85546875" style="159" customWidth="1"/>
    <col min="2904" max="2904" width="36.5703125" style="159" customWidth="1"/>
    <col min="2905" max="2917" width="36.85546875" style="159" customWidth="1"/>
    <col min="2918" max="2918" width="36.5703125" style="159" customWidth="1"/>
    <col min="2919" max="2921" width="36.85546875" style="159" customWidth="1"/>
    <col min="2922" max="2922" width="36.5703125" style="159" customWidth="1"/>
    <col min="2923" max="2930" width="36.85546875" style="159" customWidth="1"/>
    <col min="2931" max="2931" width="36.5703125" style="159" customWidth="1"/>
    <col min="2932" max="3069" width="36.85546875" style="159"/>
    <col min="3070" max="3070" width="18.5703125" style="159" customWidth="1"/>
    <col min="3071" max="3079" width="31.42578125" style="159" customWidth="1"/>
    <col min="3080" max="3096" width="36.85546875" style="159" customWidth="1"/>
    <col min="3097" max="3097" width="37" style="159" customWidth="1"/>
    <col min="3098" max="3113" width="36.85546875" style="159" customWidth="1"/>
    <col min="3114" max="3114" width="37.140625" style="159" customWidth="1"/>
    <col min="3115" max="3116" width="36.85546875" style="159" customWidth="1"/>
    <col min="3117" max="3117" width="36.5703125" style="159" customWidth="1"/>
    <col min="3118" max="3119" width="36.85546875" style="159" customWidth="1"/>
    <col min="3120" max="3120" width="36.5703125" style="159" customWidth="1"/>
    <col min="3121" max="3121" width="37" style="159" customWidth="1"/>
    <col min="3122" max="3140" width="36.85546875" style="159" customWidth="1"/>
    <col min="3141" max="3141" width="37" style="159" customWidth="1"/>
    <col min="3142" max="3159" width="36.85546875" style="159" customWidth="1"/>
    <col min="3160" max="3160" width="36.5703125" style="159" customWidth="1"/>
    <col min="3161" max="3173" width="36.85546875" style="159" customWidth="1"/>
    <col min="3174" max="3174" width="36.5703125" style="159" customWidth="1"/>
    <col min="3175" max="3177" width="36.85546875" style="159" customWidth="1"/>
    <col min="3178" max="3178" width="36.5703125" style="159" customWidth="1"/>
    <col min="3179" max="3186" width="36.85546875" style="159" customWidth="1"/>
    <col min="3187" max="3187" width="36.5703125" style="159" customWidth="1"/>
    <col min="3188" max="3325" width="36.85546875" style="159"/>
    <col min="3326" max="3326" width="18.5703125" style="159" customWidth="1"/>
    <col min="3327" max="3335" width="31.42578125" style="159" customWidth="1"/>
    <col min="3336" max="3352" width="36.85546875" style="159" customWidth="1"/>
    <col min="3353" max="3353" width="37" style="159" customWidth="1"/>
    <col min="3354" max="3369" width="36.85546875" style="159" customWidth="1"/>
    <col min="3370" max="3370" width="37.140625" style="159" customWidth="1"/>
    <col min="3371" max="3372" width="36.85546875" style="159" customWidth="1"/>
    <col min="3373" max="3373" width="36.5703125" style="159" customWidth="1"/>
    <col min="3374" max="3375" width="36.85546875" style="159" customWidth="1"/>
    <col min="3376" max="3376" width="36.5703125" style="159" customWidth="1"/>
    <col min="3377" max="3377" width="37" style="159" customWidth="1"/>
    <col min="3378" max="3396" width="36.85546875" style="159" customWidth="1"/>
    <col min="3397" max="3397" width="37" style="159" customWidth="1"/>
    <col min="3398" max="3415" width="36.85546875" style="159" customWidth="1"/>
    <col min="3416" max="3416" width="36.5703125" style="159" customWidth="1"/>
    <col min="3417" max="3429" width="36.85546875" style="159" customWidth="1"/>
    <col min="3430" max="3430" width="36.5703125" style="159" customWidth="1"/>
    <col min="3431" max="3433" width="36.85546875" style="159" customWidth="1"/>
    <col min="3434" max="3434" width="36.5703125" style="159" customWidth="1"/>
    <col min="3435" max="3442" width="36.85546875" style="159" customWidth="1"/>
    <col min="3443" max="3443" width="36.5703125" style="159" customWidth="1"/>
    <col min="3444" max="3581" width="36.85546875" style="159"/>
    <col min="3582" max="3582" width="18.5703125" style="159" customWidth="1"/>
    <col min="3583" max="3591" width="31.42578125" style="159" customWidth="1"/>
    <col min="3592" max="3608" width="36.85546875" style="159" customWidth="1"/>
    <col min="3609" max="3609" width="37" style="159" customWidth="1"/>
    <col min="3610" max="3625" width="36.85546875" style="159" customWidth="1"/>
    <col min="3626" max="3626" width="37.140625" style="159" customWidth="1"/>
    <col min="3627" max="3628" width="36.85546875" style="159" customWidth="1"/>
    <col min="3629" max="3629" width="36.5703125" style="159" customWidth="1"/>
    <col min="3630" max="3631" width="36.85546875" style="159" customWidth="1"/>
    <col min="3632" max="3632" width="36.5703125" style="159" customWidth="1"/>
    <col min="3633" max="3633" width="37" style="159" customWidth="1"/>
    <col min="3634" max="3652" width="36.85546875" style="159" customWidth="1"/>
    <col min="3653" max="3653" width="37" style="159" customWidth="1"/>
    <col min="3654" max="3671" width="36.85546875" style="159" customWidth="1"/>
    <col min="3672" max="3672" width="36.5703125" style="159" customWidth="1"/>
    <col min="3673" max="3685" width="36.85546875" style="159" customWidth="1"/>
    <col min="3686" max="3686" width="36.5703125" style="159" customWidth="1"/>
    <col min="3687" max="3689" width="36.85546875" style="159" customWidth="1"/>
    <col min="3690" max="3690" width="36.5703125" style="159" customWidth="1"/>
    <col min="3691" max="3698" width="36.85546875" style="159" customWidth="1"/>
    <col min="3699" max="3699" width="36.5703125" style="159" customWidth="1"/>
    <col min="3700" max="3837" width="36.85546875" style="159"/>
    <col min="3838" max="3838" width="18.5703125" style="159" customWidth="1"/>
    <col min="3839" max="3847" width="31.42578125" style="159" customWidth="1"/>
    <col min="3848" max="3864" width="36.85546875" style="159" customWidth="1"/>
    <col min="3865" max="3865" width="37" style="159" customWidth="1"/>
    <col min="3866" max="3881" width="36.85546875" style="159" customWidth="1"/>
    <col min="3882" max="3882" width="37.140625" style="159" customWidth="1"/>
    <col min="3883" max="3884" width="36.85546875" style="159" customWidth="1"/>
    <col min="3885" max="3885" width="36.5703125" style="159" customWidth="1"/>
    <col min="3886" max="3887" width="36.85546875" style="159" customWidth="1"/>
    <col min="3888" max="3888" width="36.5703125" style="159" customWidth="1"/>
    <col min="3889" max="3889" width="37" style="159" customWidth="1"/>
    <col min="3890" max="3908" width="36.85546875" style="159" customWidth="1"/>
    <col min="3909" max="3909" width="37" style="159" customWidth="1"/>
    <col min="3910" max="3927" width="36.85546875" style="159" customWidth="1"/>
    <col min="3928" max="3928" width="36.5703125" style="159" customWidth="1"/>
    <col min="3929" max="3941" width="36.85546875" style="159" customWidth="1"/>
    <col min="3942" max="3942" width="36.5703125" style="159" customWidth="1"/>
    <col min="3943" max="3945" width="36.85546875" style="159" customWidth="1"/>
    <col min="3946" max="3946" width="36.5703125" style="159" customWidth="1"/>
    <col min="3947" max="3954" width="36.85546875" style="159" customWidth="1"/>
    <col min="3955" max="3955" width="36.5703125" style="159" customWidth="1"/>
    <col min="3956" max="4093" width="36.85546875" style="159"/>
    <col min="4094" max="4094" width="18.5703125" style="159" customWidth="1"/>
    <col min="4095" max="4103" width="31.42578125" style="159" customWidth="1"/>
    <col min="4104" max="4120" width="36.85546875" style="159" customWidth="1"/>
    <col min="4121" max="4121" width="37" style="159" customWidth="1"/>
    <col min="4122" max="4137" width="36.85546875" style="159" customWidth="1"/>
    <col min="4138" max="4138" width="37.140625" style="159" customWidth="1"/>
    <col min="4139" max="4140" width="36.85546875" style="159" customWidth="1"/>
    <col min="4141" max="4141" width="36.5703125" style="159" customWidth="1"/>
    <col min="4142" max="4143" width="36.85546875" style="159" customWidth="1"/>
    <col min="4144" max="4144" width="36.5703125" style="159" customWidth="1"/>
    <col min="4145" max="4145" width="37" style="159" customWidth="1"/>
    <col min="4146" max="4164" width="36.85546875" style="159" customWidth="1"/>
    <col min="4165" max="4165" width="37" style="159" customWidth="1"/>
    <col min="4166" max="4183" width="36.85546875" style="159" customWidth="1"/>
    <col min="4184" max="4184" width="36.5703125" style="159" customWidth="1"/>
    <col min="4185" max="4197" width="36.85546875" style="159" customWidth="1"/>
    <col min="4198" max="4198" width="36.5703125" style="159" customWidth="1"/>
    <col min="4199" max="4201" width="36.85546875" style="159" customWidth="1"/>
    <col min="4202" max="4202" width="36.5703125" style="159" customWidth="1"/>
    <col min="4203" max="4210" width="36.85546875" style="159" customWidth="1"/>
    <col min="4211" max="4211" width="36.5703125" style="159" customWidth="1"/>
    <col min="4212" max="4349" width="36.85546875" style="159"/>
    <col min="4350" max="4350" width="18.5703125" style="159" customWidth="1"/>
    <col min="4351" max="4359" width="31.42578125" style="159" customWidth="1"/>
    <col min="4360" max="4376" width="36.85546875" style="159" customWidth="1"/>
    <col min="4377" max="4377" width="37" style="159" customWidth="1"/>
    <col min="4378" max="4393" width="36.85546875" style="159" customWidth="1"/>
    <col min="4394" max="4394" width="37.140625" style="159" customWidth="1"/>
    <col min="4395" max="4396" width="36.85546875" style="159" customWidth="1"/>
    <col min="4397" max="4397" width="36.5703125" style="159" customWidth="1"/>
    <col min="4398" max="4399" width="36.85546875" style="159" customWidth="1"/>
    <col min="4400" max="4400" width="36.5703125" style="159" customWidth="1"/>
    <col min="4401" max="4401" width="37" style="159" customWidth="1"/>
    <col min="4402" max="4420" width="36.85546875" style="159" customWidth="1"/>
    <col min="4421" max="4421" width="37" style="159" customWidth="1"/>
    <col min="4422" max="4439" width="36.85546875" style="159" customWidth="1"/>
    <col min="4440" max="4440" width="36.5703125" style="159" customWidth="1"/>
    <col min="4441" max="4453" width="36.85546875" style="159" customWidth="1"/>
    <col min="4454" max="4454" width="36.5703125" style="159" customWidth="1"/>
    <col min="4455" max="4457" width="36.85546875" style="159" customWidth="1"/>
    <col min="4458" max="4458" width="36.5703125" style="159" customWidth="1"/>
    <col min="4459" max="4466" width="36.85546875" style="159" customWidth="1"/>
    <col min="4467" max="4467" width="36.5703125" style="159" customWidth="1"/>
    <col min="4468" max="4605" width="36.85546875" style="159"/>
    <col min="4606" max="4606" width="18.5703125" style="159" customWidth="1"/>
    <col min="4607" max="4615" width="31.42578125" style="159" customWidth="1"/>
    <col min="4616" max="4632" width="36.85546875" style="159" customWidth="1"/>
    <col min="4633" max="4633" width="37" style="159" customWidth="1"/>
    <col min="4634" max="4649" width="36.85546875" style="159" customWidth="1"/>
    <col min="4650" max="4650" width="37.140625" style="159" customWidth="1"/>
    <col min="4651" max="4652" width="36.85546875" style="159" customWidth="1"/>
    <col min="4653" max="4653" width="36.5703125" style="159" customWidth="1"/>
    <col min="4654" max="4655" width="36.85546875" style="159" customWidth="1"/>
    <col min="4656" max="4656" width="36.5703125" style="159" customWidth="1"/>
    <col min="4657" max="4657" width="37" style="159" customWidth="1"/>
    <col min="4658" max="4676" width="36.85546875" style="159" customWidth="1"/>
    <col min="4677" max="4677" width="37" style="159" customWidth="1"/>
    <col min="4678" max="4695" width="36.85546875" style="159" customWidth="1"/>
    <col min="4696" max="4696" width="36.5703125" style="159" customWidth="1"/>
    <col min="4697" max="4709" width="36.85546875" style="159" customWidth="1"/>
    <col min="4710" max="4710" width="36.5703125" style="159" customWidth="1"/>
    <col min="4711" max="4713" width="36.85546875" style="159" customWidth="1"/>
    <col min="4714" max="4714" width="36.5703125" style="159" customWidth="1"/>
    <col min="4715" max="4722" width="36.85546875" style="159" customWidth="1"/>
    <col min="4723" max="4723" width="36.5703125" style="159" customWidth="1"/>
    <col min="4724" max="4861" width="36.85546875" style="159"/>
    <col min="4862" max="4862" width="18.5703125" style="159" customWidth="1"/>
    <col min="4863" max="4871" width="31.42578125" style="159" customWidth="1"/>
    <col min="4872" max="4888" width="36.85546875" style="159" customWidth="1"/>
    <col min="4889" max="4889" width="37" style="159" customWidth="1"/>
    <col min="4890" max="4905" width="36.85546875" style="159" customWidth="1"/>
    <col min="4906" max="4906" width="37.140625" style="159" customWidth="1"/>
    <col min="4907" max="4908" width="36.85546875" style="159" customWidth="1"/>
    <col min="4909" max="4909" width="36.5703125" style="159" customWidth="1"/>
    <col min="4910" max="4911" width="36.85546875" style="159" customWidth="1"/>
    <col min="4912" max="4912" width="36.5703125" style="159" customWidth="1"/>
    <col min="4913" max="4913" width="37" style="159" customWidth="1"/>
    <col min="4914" max="4932" width="36.85546875" style="159" customWidth="1"/>
    <col min="4933" max="4933" width="37" style="159" customWidth="1"/>
    <col min="4934" max="4951" width="36.85546875" style="159" customWidth="1"/>
    <col min="4952" max="4952" width="36.5703125" style="159" customWidth="1"/>
    <col min="4953" max="4965" width="36.85546875" style="159" customWidth="1"/>
    <col min="4966" max="4966" width="36.5703125" style="159" customWidth="1"/>
    <col min="4967" max="4969" width="36.85546875" style="159" customWidth="1"/>
    <col min="4970" max="4970" width="36.5703125" style="159" customWidth="1"/>
    <col min="4971" max="4978" width="36.85546875" style="159" customWidth="1"/>
    <col min="4979" max="4979" width="36.5703125" style="159" customWidth="1"/>
    <col min="4980" max="5117" width="36.85546875" style="159"/>
    <col min="5118" max="5118" width="18.5703125" style="159" customWidth="1"/>
    <col min="5119" max="5127" width="31.42578125" style="159" customWidth="1"/>
    <col min="5128" max="5144" width="36.85546875" style="159" customWidth="1"/>
    <col min="5145" max="5145" width="37" style="159" customWidth="1"/>
    <col min="5146" max="5161" width="36.85546875" style="159" customWidth="1"/>
    <col min="5162" max="5162" width="37.140625" style="159" customWidth="1"/>
    <col min="5163" max="5164" width="36.85546875" style="159" customWidth="1"/>
    <col min="5165" max="5165" width="36.5703125" style="159" customWidth="1"/>
    <col min="5166" max="5167" width="36.85546875" style="159" customWidth="1"/>
    <col min="5168" max="5168" width="36.5703125" style="159" customWidth="1"/>
    <col min="5169" max="5169" width="37" style="159" customWidth="1"/>
    <col min="5170" max="5188" width="36.85546875" style="159" customWidth="1"/>
    <col min="5189" max="5189" width="37" style="159" customWidth="1"/>
    <col min="5190" max="5207" width="36.85546875" style="159" customWidth="1"/>
    <col min="5208" max="5208" width="36.5703125" style="159" customWidth="1"/>
    <col min="5209" max="5221" width="36.85546875" style="159" customWidth="1"/>
    <col min="5222" max="5222" width="36.5703125" style="159" customWidth="1"/>
    <col min="5223" max="5225" width="36.85546875" style="159" customWidth="1"/>
    <col min="5226" max="5226" width="36.5703125" style="159" customWidth="1"/>
    <col min="5227" max="5234" width="36.85546875" style="159" customWidth="1"/>
    <col min="5235" max="5235" width="36.5703125" style="159" customWidth="1"/>
    <col min="5236" max="5373" width="36.85546875" style="159"/>
    <col min="5374" max="5374" width="18.5703125" style="159" customWidth="1"/>
    <col min="5375" max="5383" width="31.42578125" style="159" customWidth="1"/>
    <col min="5384" max="5400" width="36.85546875" style="159" customWidth="1"/>
    <col min="5401" max="5401" width="37" style="159" customWidth="1"/>
    <col min="5402" max="5417" width="36.85546875" style="159" customWidth="1"/>
    <col min="5418" max="5418" width="37.140625" style="159" customWidth="1"/>
    <col min="5419" max="5420" width="36.85546875" style="159" customWidth="1"/>
    <col min="5421" max="5421" width="36.5703125" style="159" customWidth="1"/>
    <col min="5422" max="5423" width="36.85546875" style="159" customWidth="1"/>
    <col min="5424" max="5424" width="36.5703125" style="159" customWidth="1"/>
    <col min="5425" max="5425" width="37" style="159" customWidth="1"/>
    <col min="5426" max="5444" width="36.85546875" style="159" customWidth="1"/>
    <col min="5445" max="5445" width="37" style="159" customWidth="1"/>
    <col min="5446" max="5463" width="36.85546875" style="159" customWidth="1"/>
    <col min="5464" max="5464" width="36.5703125" style="159" customWidth="1"/>
    <col min="5465" max="5477" width="36.85546875" style="159" customWidth="1"/>
    <col min="5478" max="5478" width="36.5703125" style="159" customWidth="1"/>
    <col min="5479" max="5481" width="36.85546875" style="159" customWidth="1"/>
    <col min="5482" max="5482" width="36.5703125" style="159" customWidth="1"/>
    <col min="5483" max="5490" width="36.85546875" style="159" customWidth="1"/>
    <col min="5491" max="5491" width="36.5703125" style="159" customWidth="1"/>
    <col min="5492" max="5629" width="36.85546875" style="159"/>
    <col min="5630" max="5630" width="18.5703125" style="159" customWidth="1"/>
    <col min="5631" max="5639" width="31.42578125" style="159" customWidth="1"/>
    <col min="5640" max="5656" width="36.85546875" style="159" customWidth="1"/>
    <col min="5657" max="5657" width="37" style="159" customWidth="1"/>
    <col min="5658" max="5673" width="36.85546875" style="159" customWidth="1"/>
    <col min="5674" max="5674" width="37.140625" style="159" customWidth="1"/>
    <col min="5675" max="5676" width="36.85546875" style="159" customWidth="1"/>
    <col min="5677" max="5677" width="36.5703125" style="159" customWidth="1"/>
    <col min="5678" max="5679" width="36.85546875" style="159" customWidth="1"/>
    <col min="5680" max="5680" width="36.5703125" style="159" customWidth="1"/>
    <col min="5681" max="5681" width="37" style="159" customWidth="1"/>
    <col min="5682" max="5700" width="36.85546875" style="159" customWidth="1"/>
    <col min="5701" max="5701" width="37" style="159" customWidth="1"/>
    <col min="5702" max="5719" width="36.85546875" style="159" customWidth="1"/>
    <col min="5720" max="5720" width="36.5703125" style="159" customWidth="1"/>
    <col min="5721" max="5733" width="36.85546875" style="159" customWidth="1"/>
    <col min="5734" max="5734" width="36.5703125" style="159" customWidth="1"/>
    <col min="5735" max="5737" width="36.85546875" style="159" customWidth="1"/>
    <col min="5738" max="5738" width="36.5703125" style="159" customWidth="1"/>
    <col min="5739" max="5746" width="36.85546875" style="159" customWidth="1"/>
    <col min="5747" max="5747" width="36.5703125" style="159" customWidth="1"/>
    <col min="5748" max="5885" width="36.85546875" style="159"/>
    <col min="5886" max="5886" width="18.5703125" style="159" customWidth="1"/>
    <col min="5887" max="5895" width="31.42578125" style="159" customWidth="1"/>
    <col min="5896" max="5912" width="36.85546875" style="159" customWidth="1"/>
    <col min="5913" max="5913" width="37" style="159" customWidth="1"/>
    <col min="5914" max="5929" width="36.85546875" style="159" customWidth="1"/>
    <col min="5930" max="5930" width="37.140625" style="159" customWidth="1"/>
    <col min="5931" max="5932" width="36.85546875" style="159" customWidth="1"/>
    <col min="5933" max="5933" width="36.5703125" style="159" customWidth="1"/>
    <col min="5934" max="5935" width="36.85546875" style="159" customWidth="1"/>
    <col min="5936" max="5936" width="36.5703125" style="159" customWidth="1"/>
    <col min="5937" max="5937" width="37" style="159" customWidth="1"/>
    <col min="5938" max="5956" width="36.85546875" style="159" customWidth="1"/>
    <col min="5957" max="5957" width="37" style="159" customWidth="1"/>
    <col min="5958" max="5975" width="36.85546875" style="159" customWidth="1"/>
    <col min="5976" max="5976" width="36.5703125" style="159" customWidth="1"/>
    <col min="5977" max="5989" width="36.85546875" style="159" customWidth="1"/>
    <col min="5990" max="5990" width="36.5703125" style="159" customWidth="1"/>
    <col min="5991" max="5993" width="36.85546875" style="159" customWidth="1"/>
    <col min="5994" max="5994" width="36.5703125" style="159" customWidth="1"/>
    <col min="5995" max="6002" width="36.85546875" style="159" customWidth="1"/>
    <col min="6003" max="6003" width="36.5703125" style="159" customWidth="1"/>
    <col min="6004" max="6141" width="36.85546875" style="159"/>
    <col min="6142" max="6142" width="18.5703125" style="159" customWidth="1"/>
    <col min="6143" max="6151" width="31.42578125" style="159" customWidth="1"/>
    <col min="6152" max="6168" width="36.85546875" style="159" customWidth="1"/>
    <col min="6169" max="6169" width="37" style="159" customWidth="1"/>
    <col min="6170" max="6185" width="36.85546875" style="159" customWidth="1"/>
    <col min="6186" max="6186" width="37.140625" style="159" customWidth="1"/>
    <col min="6187" max="6188" width="36.85546875" style="159" customWidth="1"/>
    <col min="6189" max="6189" width="36.5703125" style="159" customWidth="1"/>
    <col min="6190" max="6191" width="36.85546875" style="159" customWidth="1"/>
    <col min="6192" max="6192" width="36.5703125" style="159" customWidth="1"/>
    <col min="6193" max="6193" width="37" style="159" customWidth="1"/>
    <col min="6194" max="6212" width="36.85546875" style="159" customWidth="1"/>
    <col min="6213" max="6213" width="37" style="159" customWidth="1"/>
    <col min="6214" max="6231" width="36.85546875" style="159" customWidth="1"/>
    <col min="6232" max="6232" width="36.5703125" style="159" customWidth="1"/>
    <col min="6233" max="6245" width="36.85546875" style="159" customWidth="1"/>
    <col min="6246" max="6246" width="36.5703125" style="159" customWidth="1"/>
    <col min="6247" max="6249" width="36.85546875" style="159" customWidth="1"/>
    <col min="6250" max="6250" width="36.5703125" style="159" customWidth="1"/>
    <col min="6251" max="6258" width="36.85546875" style="159" customWidth="1"/>
    <col min="6259" max="6259" width="36.5703125" style="159" customWidth="1"/>
    <col min="6260" max="6397" width="36.85546875" style="159"/>
    <col min="6398" max="6398" width="18.5703125" style="159" customWidth="1"/>
    <col min="6399" max="6407" width="31.42578125" style="159" customWidth="1"/>
    <col min="6408" max="6424" width="36.85546875" style="159" customWidth="1"/>
    <col min="6425" max="6425" width="37" style="159" customWidth="1"/>
    <col min="6426" max="6441" width="36.85546875" style="159" customWidth="1"/>
    <col min="6442" max="6442" width="37.140625" style="159" customWidth="1"/>
    <col min="6443" max="6444" width="36.85546875" style="159" customWidth="1"/>
    <col min="6445" max="6445" width="36.5703125" style="159" customWidth="1"/>
    <col min="6446" max="6447" width="36.85546875" style="159" customWidth="1"/>
    <col min="6448" max="6448" width="36.5703125" style="159" customWidth="1"/>
    <col min="6449" max="6449" width="37" style="159" customWidth="1"/>
    <col min="6450" max="6468" width="36.85546875" style="159" customWidth="1"/>
    <col min="6469" max="6469" width="37" style="159" customWidth="1"/>
    <col min="6470" max="6487" width="36.85546875" style="159" customWidth="1"/>
    <col min="6488" max="6488" width="36.5703125" style="159" customWidth="1"/>
    <col min="6489" max="6501" width="36.85546875" style="159" customWidth="1"/>
    <col min="6502" max="6502" width="36.5703125" style="159" customWidth="1"/>
    <col min="6503" max="6505" width="36.85546875" style="159" customWidth="1"/>
    <col min="6506" max="6506" width="36.5703125" style="159" customWidth="1"/>
    <col min="6507" max="6514" width="36.85546875" style="159" customWidth="1"/>
    <col min="6515" max="6515" width="36.5703125" style="159" customWidth="1"/>
    <col min="6516" max="6653" width="36.85546875" style="159"/>
    <col min="6654" max="6654" width="18.5703125" style="159" customWidth="1"/>
    <col min="6655" max="6663" width="31.42578125" style="159" customWidth="1"/>
    <col min="6664" max="6680" width="36.85546875" style="159" customWidth="1"/>
    <col min="6681" max="6681" width="37" style="159" customWidth="1"/>
    <col min="6682" max="6697" width="36.85546875" style="159" customWidth="1"/>
    <col min="6698" max="6698" width="37.140625" style="159" customWidth="1"/>
    <col min="6699" max="6700" width="36.85546875" style="159" customWidth="1"/>
    <col min="6701" max="6701" width="36.5703125" style="159" customWidth="1"/>
    <col min="6702" max="6703" width="36.85546875" style="159" customWidth="1"/>
    <col min="6704" max="6704" width="36.5703125" style="159" customWidth="1"/>
    <col min="6705" max="6705" width="37" style="159" customWidth="1"/>
    <col min="6706" max="6724" width="36.85546875" style="159" customWidth="1"/>
    <col min="6725" max="6725" width="37" style="159" customWidth="1"/>
    <col min="6726" max="6743" width="36.85546875" style="159" customWidth="1"/>
    <col min="6744" max="6744" width="36.5703125" style="159" customWidth="1"/>
    <col min="6745" max="6757" width="36.85546875" style="159" customWidth="1"/>
    <col min="6758" max="6758" width="36.5703125" style="159" customWidth="1"/>
    <col min="6759" max="6761" width="36.85546875" style="159" customWidth="1"/>
    <col min="6762" max="6762" width="36.5703125" style="159" customWidth="1"/>
    <col min="6763" max="6770" width="36.85546875" style="159" customWidth="1"/>
    <col min="6771" max="6771" width="36.5703125" style="159" customWidth="1"/>
    <col min="6772" max="6909" width="36.85546875" style="159"/>
    <col min="6910" max="6910" width="18.5703125" style="159" customWidth="1"/>
    <col min="6911" max="6919" width="31.42578125" style="159" customWidth="1"/>
    <col min="6920" max="6936" width="36.85546875" style="159" customWidth="1"/>
    <col min="6937" max="6937" width="37" style="159" customWidth="1"/>
    <col min="6938" max="6953" width="36.85546875" style="159" customWidth="1"/>
    <col min="6954" max="6954" width="37.140625" style="159" customWidth="1"/>
    <col min="6955" max="6956" width="36.85546875" style="159" customWidth="1"/>
    <col min="6957" max="6957" width="36.5703125" style="159" customWidth="1"/>
    <col min="6958" max="6959" width="36.85546875" style="159" customWidth="1"/>
    <col min="6960" max="6960" width="36.5703125" style="159" customWidth="1"/>
    <col min="6961" max="6961" width="37" style="159" customWidth="1"/>
    <col min="6962" max="6980" width="36.85546875" style="159" customWidth="1"/>
    <col min="6981" max="6981" width="37" style="159" customWidth="1"/>
    <col min="6982" max="6999" width="36.85546875" style="159" customWidth="1"/>
    <col min="7000" max="7000" width="36.5703125" style="159" customWidth="1"/>
    <col min="7001" max="7013" width="36.85546875" style="159" customWidth="1"/>
    <col min="7014" max="7014" width="36.5703125" style="159" customWidth="1"/>
    <col min="7015" max="7017" width="36.85546875" style="159" customWidth="1"/>
    <col min="7018" max="7018" width="36.5703125" style="159" customWidth="1"/>
    <col min="7019" max="7026" width="36.85546875" style="159" customWidth="1"/>
    <col min="7027" max="7027" width="36.5703125" style="159" customWidth="1"/>
    <col min="7028" max="7165" width="36.85546875" style="159"/>
    <col min="7166" max="7166" width="18.5703125" style="159" customWidth="1"/>
    <col min="7167" max="7175" width="31.42578125" style="159" customWidth="1"/>
    <col min="7176" max="7192" width="36.85546875" style="159" customWidth="1"/>
    <col min="7193" max="7193" width="37" style="159" customWidth="1"/>
    <col min="7194" max="7209" width="36.85546875" style="159" customWidth="1"/>
    <col min="7210" max="7210" width="37.140625" style="159" customWidth="1"/>
    <col min="7211" max="7212" width="36.85546875" style="159" customWidth="1"/>
    <col min="7213" max="7213" width="36.5703125" style="159" customWidth="1"/>
    <col min="7214" max="7215" width="36.85546875" style="159" customWidth="1"/>
    <col min="7216" max="7216" width="36.5703125" style="159" customWidth="1"/>
    <col min="7217" max="7217" width="37" style="159" customWidth="1"/>
    <col min="7218" max="7236" width="36.85546875" style="159" customWidth="1"/>
    <col min="7237" max="7237" width="37" style="159" customWidth="1"/>
    <col min="7238" max="7255" width="36.85546875" style="159" customWidth="1"/>
    <col min="7256" max="7256" width="36.5703125" style="159" customWidth="1"/>
    <col min="7257" max="7269" width="36.85546875" style="159" customWidth="1"/>
    <col min="7270" max="7270" width="36.5703125" style="159" customWidth="1"/>
    <col min="7271" max="7273" width="36.85546875" style="159" customWidth="1"/>
    <col min="7274" max="7274" width="36.5703125" style="159" customWidth="1"/>
    <col min="7275" max="7282" width="36.85546875" style="159" customWidth="1"/>
    <col min="7283" max="7283" width="36.5703125" style="159" customWidth="1"/>
    <col min="7284" max="7421" width="36.85546875" style="159"/>
    <col min="7422" max="7422" width="18.5703125" style="159" customWidth="1"/>
    <col min="7423" max="7431" width="31.42578125" style="159" customWidth="1"/>
    <col min="7432" max="7448" width="36.85546875" style="159" customWidth="1"/>
    <col min="7449" max="7449" width="37" style="159" customWidth="1"/>
    <col min="7450" max="7465" width="36.85546875" style="159" customWidth="1"/>
    <col min="7466" max="7466" width="37.140625" style="159" customWidth="1"/>
    <col min="7467" max="7468" width="36.85546875" style="159" customWidth="1"/>
    <col min="7469" max="7469" width="36.5703125" style="159" customWidth="1"/>
    <col min="7470" max="7471" width="36.85546875" style="159" customWidth="1"/>
    <col min="7472" max="7472" width="36.5703125" style="159" customWidth="1"/>
    <col min="7473" max="7473" width="37" style="159" customWidth="1"/>
    <col min="7474" max="7492" width="36.85546875" style="159" customWidth="1"/>
    <col min="7493" max="7493" width="37" style="159" customWidth="1"/>
    <col min="7494" max="7511" width="36.85546875" style="159" customWidth="1"/>
    <col min="7512" max="7512" width="36.5703125" style="159" customWidth="1"/>
    <col min="7513" max="7525" width="36.85546875" style="159" customWidth="1"/>
    <col min="7526" max="7526" width="36.5703125" style="159" customWidth="1"/>
    <col min="7527" max="7529" width="36.85546875" style="159" customWidth="1"/>
    <col min="7530" max="7530" width="36.5703125" style="159" customWidth="1"/>
    <col min="7531" max="7538" width="36.85546875" style="159" customWidth="1"/>
    <col min="7539" max="7539" width="36.5703125" style="159" customWidth="1"/>
    <col min="7540" max="7677" width="36.85546875" style="159"/>
    <col min="7678" max="7678" width="18.5703125" style="159" customWidth="1"/>
    <col min="7679" max="7687" width="31.42578125" style="159" customWidth="1"/>
    <col min="7688" max="7704" width="36.85546875" style="159" customWidth="1"/>
    <col min="7705" max="7705" width="37" style="159" customWidth="1"/>
    <col min="7706" max="7721" width="36.85546875" style="159" customWidth="1"/>
    <col min="7722" max="7722" width="37.140625" style="159" customWidth="1"/>
    <col min="7723" max="7724" width="36.85546875" style="159" customWidth="1"/>
    <col min="7725" max="7725" width="36.5703125" style="159" customWidth="1"/>
    <col min="7726" max="7727" width="36.85546875" style="159" customWidth="1"/>
    <col min="7728" max="7728" width="36.5703125" style="159" customWidth="1"/>
    <col min="7729" max="7729" width="37" style="159" customWidth="1"/>
    <col min="7730" max="7748" width="36.85546875" style="159" customWidth="1"/>
    <col min="7749" max="7749" width="37" style="159" customWidth="1"/>
    <col min="7750" max="7767" width="36.85546875" style="159" customWidth="1"/>
    <col min="7768" max="7768" width="36.5703125" style="159" customWidth="1"/>
    <col min="7769" max="7781" width="36.85546875" style="159" customWidth="1"/>
    <col min="7782" max="7782" width="36.5703125" style="159" customWidth="1"/>
    <col min="7783" max="7785" width="36.85546875" style="159" customWidth="1"/>
    <col min="7786" max="7786" width="36.5703125" style="159" customWidth="1"/>
    <col min="7787" max="7794" width="36.85546875" style="159" customWidth="1"/>
    <col min="7795" max="7795" width="36.5703125" style="159" customWidth="1"/>
    <col min="7796" max="7933" width="36.85546875" style="159"/>
    <col min="7934" max="7934" width="18.5703125" style="159" customWidth="1"/>
    <col min="7935" max="7943" width="31.42578125" style="159" customWidth="1"/>
    <col min="7944" max="7960" width="36.85546875" style="159" customWidth="1"/>
    <col min="7961" max="7961" width="37" style="159" customWidth="1"/>
    <col min="7962" max="7977" width="36.85546875" style="159" customWidth="1"/>
    <col min="7978" max="7978" width="37.140625" style="159" customWidth="1"/>
    <col min="7979" max="7980" width="36.85546875" style="159" customWidth="1"/>
    <col min="7981" max="7981" width="36.5703125" style="159" customWidth="1"/>
    <col min="7982" max="7983" width="36.85546875" style="159" customWidth="1"/>
    <col min="7984" max="7984" width="36.5703125" style="159" customWidth="1"/>
    <col min="7985" max="7985" width="37" style="159" customWidth="1"/>
    <col min="7986" max="8004" width="36.85546875" style="159" customWidth="1"/>
    <col min="8005" max="8005" width="37" style="159" customWidth="1"/>
    <col min="8006" max="8023" width="36.85546875" style="159" customWidth="1"/>
    <col min="8024" max="8024" width="36.5703125" style="159" customWidth="1"/>
    <col min="8025" max="8037" width="36.85546875" style="159" customWidth="1"/>
    <col min="8038" max="8038" width="36.5703125" style="159" customWidth="1"/>
    <col min="8039" max="8041" width="36.85546875" style="159" customWidth="1"/>
    <col min="8042" max="8042" width="36.5703125" style="159" customWidth="1"/>
    <col min="8043" max="8050" width="36.85546875" style="159" customWidth="1"/>
    <col min="8051" max="8051" width="36.5703125" style="159" customWidth="1"/>
    <col min="8052" max="8189" width="36.85546875" style="159"/>
    <col min="8190" max="8190" width="18.5703125" style="159" customWidth="1"/>
    <col min="8191" max="8199" width="31.42578125" style="159" customWidth="1"/>
    <col min="8200" max="8216" width="36.85546875" style="159" customWidth="1"/>
    <col min="8217" max="8217" width="37" style="159" customWidth="1"/>
    <col min="8218" max="8233" width="36.85546875" style="159" customWidth="1"/>
    <col min="8234" max="8234" width="37.140625" style="159" customWidth="1"/>
    <col min="8235" max="8236" width="36.85546875" style="159" customWidth="1"/>
    <col min="8237" max="8237" width="36.5703125" style="159" customWidth="1"/>
    <col min="8238" max="8239" width="36.85546875" style="159" customWidth="1"/>
    <col min="8240" max="8240" width="36.5703125" style="159" customWidth="1"/>
    <col min="8241" max="8241" width="37" style="159" customWidth="1"/>
    <col min="8242" max="8260" width="36.85546875" style="159" customWidth="1"/>
    <col min="8261" max="8261" width="37" style="159" customWidth="1"/>
    <col min="8262" max="8279" width="36.85546875" style="159" customWidth="1"/>
    <col min="8280" max="8280" width="36.5703125" style="159" customWidth="1"/>
    <col min="8281" max="8293" width="36.85546875" style="159" customWidth="1"/>
    <col min="8294" max="8294" width="36.5703125" style="159" customWidth="1"/>
    <col min="8295" max="8297" width="36.85546875" style="159" customWidth="1"/>
    <col min="8298" max="8298" width="36.5703125" style="159" customWidth="1"/>
    <col min="8299" max="8306" width="36.85546875" style="159" customWidth="1"/>
    <col min="8307" max="8307" width="36.5703125" style="159" customWidth="1"/>
    <col min="8308" max="8445" width="36.85546875" style="159"/>
    <col min="8446" max="8446" width="18.5703125" style="159" customWidth="1"/>
    <col min="8447" max="8455" width="31.42578125" style="159" customWidth="1"/>
    <col min="8456" max="8472" width="36.85546875" style="159" customWidth="1"/>
    <col min="8473" max="8473" width="37" style="159" customWidth="1"/>
    <col min="8474" max="8489" width="36.85546875" style="159" customWidth="1"/>
    <col min="8490" max="8490" width="37.140625" style="159" customWidth="1"/>
    <col min="8491" max="8492" width="36.85546875" style="159" customWidth="1"/>
    <col min="8493" max="8493" width="36.5703125" style="159" customWidth="1"/>
    <col min="8494" max="8495" width="36.85546875" style="159" customWidth="1"/>
    <col min="8496" max="8496" width="36.5703125" style="159" customWidth="1"/>
    <col min="8497" max="8497" width="37" style="159" customWidth="1"/>
    <col min="8498" max="8516" width="36.85546875" style="159" customWidth="1"/>
    <col min="8517" max="8517" width="37" style="159" customWidth="1"/>
    <col min="8518" max="8535" width="36.85546875" style="159" customWidth="1"/>
    <col min="8536" max="8536" width="36.5703125" style="159" customWidth="1"/>
    <col min="8537" max="8549" width="36.85546875" style="159" customWidth="1"/>
    <col min="8550" max="8550" width="36.5703125" style="159" customWidth="1"/>
    <col min="8551" max="8553" width="36.85546875" style="159" customWidth="1"/>
    <col min="8554" max="8554" width="36.5703125" style="159" customWidth="1"/>
    <col min="8555" max="8562" width="36.85546875" style="159" customWidth="1"/>
    <col min="8563" max="8563" width="36.5703125" style="159" customWidth="1"/>
    <col min="8564" max="8701" width="36.85546875" style="159"/>
    <col min="8702" max="8702" width="18.5703125" style="159" customWidth="1"/>
    <col min="8703" max="8711" width="31.42578125" style="159" customWidth="1"/>
    <col min="8712" max="8728" width="36.85546875" style="159" customWidth="1"/>
    <col min="8729" max="8729" width="37" style="159" customWidth="1"/>
    <col min="8730" max="8745" width="36.85546875" style="159" customWidth="1"/>
    <col min="8746" max="8746" width="37.140625" style="159" customWidth="1"/>
    <col min="8747" max="8748" width="36.85546875" style="159" customWidth="1"/>
    <col min="8749" max="8749" width="36.5703125" style="159" customWidth="1"/>
    <col min="8750" max="8751" width="36.85546875" style="159" customWidth="1"/>
    <col min="8752" max="8752" width="36.5703125" style="159" customWidth="1"/>
    <col min="8753" max="8753" width="37" style="159" customWidth="1"/>
    <col min="8754" max="8772" width="36.85546875" style="159" customWidth="1"/>
    <col min="8773" max="8773" width="37" style="159" customWidth="1"/>
    <col min="8774" max="8791" width="36.85546875" style="159" customWidth="1"/>
    <col min="8792" max="8792" width="36.5703125" style="159" customWidth="1"/>
    <col min="8793" max="8805" width="36.85546875" style="159" customWidth="1"/>
    <col min="8806" max="8806" width="36.5703125" style="159" customWidth="1"/>
    <col min="8807" max="8809" width="36.85546875" style="159" customWidth="1"/>
    <col min="8810" max="8810" width="36.5703125" style="159" customWidth="1"/>
    <col min="8811" max="8818" width="36.85546875" style="159" customWidth="1"/>
    <col min="8819" max="8819" width="36.5703125" style="159" customWidth="1"/>
    <col min="8820" max="8957" width="36.85546875" style="159"/>
    <col min="8958" max="8958" width="18.5703125" style="159" customWidth="1"/>
    <col min="8959" max="8967" width="31.42578125" style="159" customWidth="1"/>
    <col min="8968" max="8984" width="36.85546875" style="159" customWidth="1"/>
    <col min="8985" max="8985" width="37" style="159" customWidth="1"/>
    <col min="8986" max="9001" width="36.85546875" style="159" customWidth="1"/>
    <col min="9002" max="9002" width="37.140625" style="159" customWidth="1"/>
    <col min="9003" max="9004" width="36.85546875" style="159" customWidth="1"/>
    <col min="9005" max="9005" width="36.5703125" style="159" customWidth="1"/>
    <col min="9006" max="9007" width="36.85546875" style="159" customWidth="1"/>
    <col min="9008" max="9008" width="36.5703125" style="159" customWidth="1"/>
    <col min="9009" max="9009" width="37" style="159" customWidth="1"/>
    <col min="9010" max="9028" width="36.85546875" style="159" customWidth="1"/>
    <col min="9029" max="9029" width="37" style="159" customWidth="1"/>
    <col min="9030" max="9047" width="36.85546875" style="159" customWidth="1"/>
    <col min="9048" max="9048" width="36.5703125" style="159" customWidth="1"/>
    <col min="9049" max="9061" width="36.85546875" style="159" customWidth="1"/>
    <col min="9062" max="9062" width="36.5703125" style="159" customWidth="1"/>
    <col min="9063" max="9065" width="36.85546875" style="159" customWidth="1"/>
    <col min="9066" max="9066" width="36.5703125" style="159" customWidth="1"/>
    <col min="9067" max="9074" width="36.85546875" style="159" customWidth="1"/>
    <col min="9075" max="9075" width="36.5703125" style="159" customWidth="1"/>
    <col min="9076" max="9213" width="36.85546875" style="159"/>
    <col min="9214" max="9214" width="18.5703125" style="159" customWidth="1"/>
    <col min="9215" max="9223" width="31.42578125" style="159" customWidth="1"/>
    <col min="9224" max="9240" width="36.85546875" style="159" customWidth="1"/>
    <col min="9241" max="9241" width="37" style="159" customWidth="1"/>
    <col min="9242" max="9257" width="36.85546875" style="159" customWidth="1"/>
    <col min="9258" max="9258" width="37.140625" style="159" customWidth="1"/>
    <col min="9259" max="9260" width="36.85546875" style="159" customWidth="1"/>
    <col min="9261" max="9261" width="36.5703125" style="159" customWidth="1"/>
    <col min="9262" max="9263" width="36.85546875" style="159" customWidth="1"/>
    <col min="9264" max="9264" width="36.5703125" style="159" customWidth="1"/>
    <col min="9265" max="9265" width="37" style="159" customWidth="1"/>
    <col min="9266" max="9284" width="36.85546875" style="159" customWidth="1"/>
    <col min="9285" max="9285" width="37" style="159" customWidth="1"/>
    <col min="9286" max="9303" width="36.85546875" style="159" customWidth="1"/>
    <col min="9304" max="9304" width="36.5703125" style="159" customWidth="1"/>
    <col min="9305" max="9317" width="36.85546875" style="159" customWidth="1"/>
    <col min="9318" max="9318" width="36.5703125" style="159" customWidth="1"/>
    <col min="9319" max="9321" width="36.85546875" style="159" customWidth="1"/>
    <col min="9322" max="9322" width="36.5703125" style="159" customWidth="1"/>
    <col min="9323" max="9330" width="36.85546875" style="159" customWidth="1"/>
    <col min="9331" max="9331" width="36.5703125" style="159" customWidth="1"/>
    <col min="9332" max="9469" width="36.85546875" style="159"/>
    <col min="9470" max="9470" width="18.5703125" style="159" customWidth="1"/>
    <col min="9471" max="9479" width="31.42578125" style="159" customWidth="1"/>
    <col min="9480" max="9496" width="36.85546875" style="159" customWidth="1"/>
    <col min="9497" max="9497" width="37" style="159" customWidth="1"/>
    <col min="9498" max="9513" width="36.85546875" style="159" customWidth="1"/>
    <col min="9514" max="9514" width="37.140625" style="159" customWidth="1"/>
    <col min="9515" max="9516" width="36.85546875" style="159" customWidth="1"/>
    <col min="9517" max="9517" width="36.5703125" style="159" customWidth="1"/>
    <col min="9518" max="9519" width="36.85546875" style="159" customWidth="1"/>
    <col min="9520" max="9520" width="36.5703125" style="159" customWidth="1"/>
    <col min="9521" max="9521" width="37" style="159" customWidth="1"/>
    <col min="9522" max="9540" width="36.85546875" style="159" customWidth="1"/>
    <col min="9541" max="9541" width="37" style="159" customWidth="1"/>
    <col min="9542" max="9559" width="36.85546875" style="159" customWidth="1"/>
    <col min="9560" max="9560" width="36.5703125" style="159" customWidth="1"/>
    <col min="9561" max="9573" width="36.85546875" style="159" customWidth="1"/>
    <col min="9574" max="9574" width="36.5703125" style="159" customWidth="1"/>
    <col min="9575" max="9577" width="36.85546875" style="159" customWidth="1"/>
    <col min="9578" max="9578" width="36.5703125" style="159" customWidth="1"/>
    <col min="9579" max="9586" width="36.85546875" style="159" customWidth="1"/>
    <col min="9587" max="9587" width="36.5703125" style="159" customWidth="1"/>
    <col min="9588" max="9725" width="36.85546875" style="159"/>
    <col min="9726" max="9726" width="18.5703125" style="159" customWidth="1"/>
    <col min="9727" max="9735" width="31.42578125" style="159" customWidth="1"/>
    <col min="9736" max="9752" width="36.85546875" style="159" customWidth="1"/>
    <col min="9753" max="9753" width="37" style="159" customWidth="1"/>
    <col min="9754" max="9769" width="36.85546875" style="159" customWidth="1"/>
    <col min="9770" max="9770" width="37.140625" style="159" customWidth="1"/>
    <col min="9771" max="9772" width="36.85546875" style="159" customWidth="1"/>
    <col min="9773" max="9773" width="36.5703125" style="159" customWidth="1"/>
    <col min="9774" max="9775" width="36.85546875" style="159" customWidth="1"/>
    <col min="9776" max="9776" width="36.5703125" style="159" customWidth="1"/>
    <col min="9777" max="9777" width="37" style="159" customWidth="1"/>
    <col min="9778" max="9796" width="36.85546875" style="159" customWidth="1"/>
    <col min="9797" max="9797" width="37" style="159" customWidth="1"/>
    <col min="9798" max="9815" width="36.85546875" style="159" customWidth="1"/>
    <col min="9816" max="9816" width="36.5703125" style="159" customWidth="1"/>
    <col min="9817" max="9829" width="36.85546875" style="159" customWidth="1"/>
    <col min="9830" max="9830" width="36.5703125" style="159" customWidth="1"/>
    <col min="9831" max="9833" width="36.85546875" style="159" customWidth="1"/>
    <col min="9834" max="9834" width="36.5703125" style="159" customWidth="1"/>
    <col min="9835" max="9842" width="36.85546875" style="159" customWidth="1"/>
    <col min="9843" max="9843" width="36.5703125" style="159" customWidth="1"/>
    <col min="9844" max="9981" width="36.85546875" style="159"/>
    <col min="9982" max="9982" width="18.5703125" style="159" customWidth="1"/>
    <col min="9983" max="9991" width="31.42578125" style="159" customWidth="1"/>
    <col min="9992" max="10008" width="36.85546875" style="159" customWidth="1"/>
    <col min="10009" max="10009" width="37" style="159" customWidth="1"/>
    <col min="10010" max="10025" width="36.85546875" style="159" customWidth="1"/>
    <col min="10026" max="10026" width="37.140625" style="159" customWidth="1"/>
    <col min="10027" max="10028" width="36.85546875" style="159" customWidth="1"/>
    <col min="10029" max="10029" width="36.5703125" style="159" customWidth="1"/>
    <col min="10030" max="10031" width="36.85546875" style="159" customWidth="1"/>
    <col min="10032" max="10032" width="36.5703125" style="159" customWidth="1"/>
    <col min="10033" max="10033" width="37" style="159" customWidth="1"/>
    <col min="10034" max="10052" width="36.85546875" style="159" customWidth="1"/>
    <col min="10053" max="10053" width="37" style="159" customWidth="1"/>
    <col min="10054" max="10071" width="36.85546875" style="159" customWidth="1"/>
    <col min="10072" max="10072" width="36.5703125" style="159" customWidth="1"/>
    <col min="10073" max="10085" width="36.85546875" style="159" customWidth="1"/>
    <col min="10086" max="10086" width="36.5703125" style="159" customWidth="1"/>
    <col min="10087" max="10089" width="36.85546875" style="159" customWidth="1"/>
    <col min="10090" max="10090" width="36.5703125" style="159" customWidth="1"/>
    <col min="10091" max="10098" width="36.85546875" style="159" customWidth="1"/>
    <col min="10099" max="10099" width="36.5703125" style="159" customWidth="1"/>
    <col min="10100" max="10237" width="36.85546875" style="159"/>
    <col min="10238" max="10238" width="18.5703125" style="159" customWidth="1"/>
    <col min="10239" max="10247" width="31.42578125" style="159" customWidth="1"/>
    <col min="10248" max="10264" width="36.85546875" style="159" customWidth="1"/>
    <col min="10265" max="10265" width="37" style="159" customWidth="1"/>
    <col min="10266" max="10281" width="36.85546875" style="159" customWidth="1"/>
    <col min="10282" max="10282" width="37.140625" style="159" customWidth="1"/>
    <col min="10283" max="10284" width="36.85546875" style="159" customWidth="1"/>
    <col min="10285" max="10285" width="36.5703125" style="159" customWidth="1"/>
    <col min="10286" max="10287" width="36.85546875" style="159" customWidth="1"/>
    <col min="10288" max="10288" width="36.5703125" style="159" customWidth="1"/>
    <col min="10289" max="10289" width="37" style="159" customWidth="1"/>
    <col min="10290" max="10308" width="36.85546875" style="159" customWidth="1"/>
    <col min="10309" max="10309" width="37" style="159" customWidth="1"/>
    <col min="10310" max="10327" width="36.85546875" style="159" customWidth="1"/>
    <col min="10328" max="10328" width="36.5703125" style="159" customWidth="1"/>
    <col min="10329" max="10341" width="36.85546875" style="159" customWidth="1"/>
    <col min="10342" max="10342" width="36.5703125" style="159" customWidth="1"/>
    <col min="10343" max="10345" width="36.85546875" style="159" customWidth="1"/>
    <col min="10346" max="10346" width="36.5703125" style="159" customWidth="1"/>
    <col min="10347" max="10354" width="36.85546875" style="159" customWidth="1"/>
    <col min="10355" max="10355" width="36.5703125" style="159" customWidth="1"/>
    <col min="10356" max="10493" width="36.85546875" style="159"/>
    <col min="10494" max="10494" width="18.5703125" style="159" customWidth="1"/>
    <col min="10495" max="10503" width="31.42578125" style="159" customWidth="1"/>
    <col min="10504" max="10520" width="36.85546875" style="159" customWidth="1"/>
    <col min="10521" max="10521" width="37" style="159" customWidth="1"/>
    <col min="10522" max="10537" width="36.85546875" style="159" customWidth="1"/>
    <col min="10538" max="10538" width="37.140625" style="159" customWidth="1"/>
    <col min="10539" max="10540" width="36.85546875" style="159" customWidth="1"/>
    <col min="10541" max="10541" width="36.5703125" style="159" customWidth="1"/>
    <col min="10542" max="10543" width="36.85546875" style="159" customWidth="1"/>
    <col min="10544" max="10544" width="36.5703125" style="159" customWidth="1"/>
    <col min="10545" max="10545" width="37" style="159" customWidth="1"/>
    <col min="10546" max="10564" width="36.85546875" style="159" customWidth="1"/>
    <col min="10565" max="10565" width="37" style="159" customWidth="1"/>
    <col min="10566" max="10583" width="36.85546875" style="159" customWidth="1"/>
    <col min="10584" max="10584" width="36.5703125" style="159" customWidth="1"/>
    <col min="10585" max="10597" width="36.85546875" style="159" customWidth="1"/>
    <col min="10598" max="10598" width="36.5703125" style="159" customWidth="1"/>
    <col min="10599" max="10601" width="36.85546875" style="159" customWidth="1"/>
    <col min="10602" max="10602" width="36.5703125" style="159" customWidth="1"/>
    <col min="10603" max="10610" width="36.85546875" style="159" customWidth="1"/>
    <col min="10611" max="10611" width="36.5703125" style="159" customWidth="1"/>
    <col min="10612" max="10749" width="36.85546875" style="159"/>
    <col min="10750" max="10750" width="18.5703125" style="159" customWidth="1"/>
    <col min="10751" max="10759" width="31.42578125" style="159" customWidth="1"/>
    <col min="10760" max="10776" width="36.85546875" style="159" customWidth="1"/>
    <col min="10777" max="10777" width="37" style="159" customWidth="1"/>
    <col min="10778" max="10793" width="36.85546875" style="159" customWidth="1"/>
    <col min="10794" max="10794" width="37.140625" style="159" customWidth="1"/>
    <col min="10795" max="10796" width="36.85546875" style="159" customWidth="1"/>
    <col min="10797" max="10797" width="36.5703125" style="159" customWidth="1"/>
    <col min="10798" max="10799" width="36.85546875" style="159" customWidth="1"/>
    <col min="10800" max="10800" width="36.5703125" style="159" customWidth="1"/>
    <col min="10801" max="10801" width="37" style="159" customWidth="1"/>
    <col min="10802" max="10820" width="36.85546875" style="159" customWidth="1"/>
    <col min="10821" max="10821" width="37" style="159" customWidth="1"/>
    <col min="10822" max="10839" width="36.85546875" style="159" customWidth="1"/>
    <col min="10840" max="10840" width="36.5703125" style="159" customWidth="1"/>
    <col min="10841" max="10853" width="36.85546875" style="159" customWidth="1"/>
    <col min="10854" max="10854" width="36.5703125" style="159" customWidth="1"/>
    <col min="10855" max="10857" width="36.85546875" style="159" customWidth="1"/>
    <col min="10858" max="10858" width="36.5703125" style="159" customWidth="1"/>
    <col min="10859" max="10866" width="36.85546875" style="159" customWidth="1"/>
    <col min="10867" max="10867" width="36.5703125" style="159" customWidth="1"/>
    <col min="10868" max="11005" width="36.85546875" style="159"/>
    <col min="11006" max="11006" width="18.5703125" style="159" customWidth="1"/>
    <col min="11007" max="11015" width="31.42578125" style="159" customWidth="1"/>
    <col min="11016" max="11032" width="36.85546875" style="159" customWidth="1"/>
    <col min="11033" max="11033" width="37" style="159" customWidth="1"/>
    <col min="11034" max="11049" width="36.85546875" style="159" customWidth="1"/>
    <col min="11050" max="11050" width="37.140625" style="159" customWidth="1"/>
    <col min="11051" max="11052" width="36.85546875" style="159" customWidth="1"/>
    <col min="11053" max="11053" width="36.5703125" style="159" customWidth="1"/>
    <col min="11054" max="11055" width="36.85546875" style="159" customWidth="1"/>
    <col min="11056" max="11056" width="36.5703125" style="159" customWidth="1"/>
    <col min="11057" max="11057" width="37" style="159" customWidth="1"/>
    <col min="11058" max="11076" width="36.85546875" style="159" customWidth="1"/>
    <col min="11077" max="11077" width="37" style="159" customWidth="1"/>
    <col min="11078" max="11095" width="36.85546875" style="159" customWidth="1"/>
    <col min="11096" max="11096" width="36.5703125" style="159" customWidth="1"/>
    <col min="11097" max="11109" width="36.85546875" style="159" customWidth="1"/>
    <col min="11110" max="11110" width="36.5703125" style="159" customWidth="1"/>
    <col min="11111" max="11113" width="36.85546875" style="159" customWidth="1"/>
    <col min="11114" max="11114" width="36.5703125" style="159" customWidth="1"/>
    <col min="11115" max="11122" width="36.85546875" style="159" customWidth="1"/>
    <col min="11123" max="11123" width="36.5703125" style="159" customWidth="1"/>
    <col min="11124" max="11261" width="36.85546875" style="159"/>
    <col min="11262" max="11262" width="18.5703125" style="159" customWidth="1"/>
    <col min="11263" max="11271" width="31.42578125" style="159" customWidth="1"/>
    <col min="11272" max="11288" width="36.85546875" style="159" customWidth="1"/>
    <col min="11289" max="11289" width="37" style="159" customWidth="1"/>
    <col min="11290" max="11305" width="36.85546875" style="159" customWidth="1"/>
    <col min="11306" max="11306" width="37.140625" style="159" customWidth="1"/>
    <col min="11307" max="11308" width="36.85546875" style="159" customWidth="1"/>
    <col min="11309" max="11309" width="36.5703125" style="159" customWidth="1"/>
    <col min="11310" max="11311" width="36.85546875" style="159" customWidth="1"/>
    <col min="11312" max="11312" width="36.5703125" style="159" customWidth="1"/>
    <col min="11313" max="11313" width="37" style="159" customWidth="1"/>
    <col min="11314" max="11332" width="36.85546875" style="159" customWidth="1"/>
    <col min="11333" max="11333" width="37" style="159" customWidth="1"/>
    <col min="11334" max="11351" width="36.85546875" style="159" customWidth="1"/>
    <col min="11352" max="11352" width="36.5703125" style="159" customWidth="1"/>
    <col min="11353" max="11365" width="36.85546875" style="159" customWidth="1"/>
    <col min="11366" max="11366" width="36.5703125" style="159" customWidth="1"/>
    <col min="11367" max="11369" width="36.85546875" style="159" customWidth="1"/>
    <col min="11370" max="11370" width="36.5703125" style="159" customWidth="1"/>
    <col min="11371" max="11378" width="36.85546875" style="159" customWidth="1"/>
    <col min="11379" max="11379" width="36.5703125" style="159" customWidth="1"/>
    <col min="11380" max="11517" width="36.85546875" style="159"/>
    <col min="11518" max="11518" width="18.5703125" style="159" customWidth="1"/>
    <col min="11519" max="11527" width="31.42578125" style="159" customWidth="1"/>
    <col min="11528" max="11544" width="36.85546875" style="159" customWidth="1"/>
    <col min="11545" max="11545" width="37" style="159" customWidth="1"/>
    <col min="11546" max="11561" width="36.85546875" style="159" customWidth="1"/>
    <col min="11562" max="11562" width="37.140625" style="159" customWidth="1"/>
    <col min="11563" max="11564" width="36.85546875" style="159" customWidth="1"/>
    <col min="11565" max="11565" width="36.5703125" style="159" customWidth="1"/>
    <col min="11566" max="11567" width="36.85546875" style="159" customWidth="1"/>
    <col min="11568" max="11568" width="36.5703125" style="159" customWidth="1"/>
    <col min="11569" max="11569" width="37" style="159" customWidth="1"/>
    <col min="11570" max="11588" width="36.85546875" style="159" customWidth="1"/>
    <col min="11589" max="11589" width="37" style="159" customWidth="1"/>
    <col min="11590" max="11607" width="36.85546875" style="159" customWidth="1"/>
    <col min="11608" max="11608" width="36.5703125" style="159" customWidth="1"/>
    <col min="11609" max="11621" width="36.85546875" style="159" customWidth="1"/>
    <col min="11622" max="11622" width="36.5703125" style="159" customWidth="1"/>
    <col min="11623" max="11625" width="36.85546875" style="159" customWidth="1"/>
    <col min="11626" max="11626" width="36.5703125" style="159" customWidth="1"/>
    <col min="11627" max="11634" width="36.85546875" style="159" customWidth="1"/>
    <col min="11635" max="11635" width="36.5703125" style="159" customWidth="1"/>
    <col min="11636" max="11773" width="36.85546875" style="159"/>
    <col min="11774" max="11774" width="18.5703125" style="159" customWidth="1"/>
    <col min="11775" max="11783" width="31.42578125" style="159" customWidth="1"/>
    <col min="11784" max="11800" width="36.85546875" style="159" customWidth="1"/>
    <col min="11801" max="11801" width="37" style="159" customWidth="1"/>
    <col min="11802" max="11817" width="36.85546875" style="159" customWidth="1"/>
    <col min="11818" max="11818" width="37.140625" style="159" customWidth="1"/>
    <col min="11819" max="11820" width="36.85546875" style="159" customWidth="1"/>
    <col min="11821" max="11821" width="36.5703125" style="159" customWidth="1"/>
    <col min="11822" max="11823" width="36.85546875" style="159" customWidth="1"/>
    <col min="11824" max="11824" width="36.5703125" style="159" customWidth="1"/>
    <col min="11825" max="11825" width="37" style="159" customWidth="1"/>
    <col min="11826" max="11844" width="36.85546875" style="159" customWidth="1"/>
    <col min="11845" max="11845" width="37" style="159" customWidth="1"/>
    <col min="11846" max="11863" width="36.85546875" style="159" customWidth="1"/>
    <col min="11864" max="11864" width="36.5703125" style="159" customWidth="1"/>
    <col min="11865" max="11877" width="36.85546875" style="159" customWidth="1"/>
    <col min="11878" max="11878" width="36.5703125" style="159" customWidth="1"/>
    <col min="11879" max="11881" width="36.85546875" style="159" customWidth="1"/>
    <col min="11882" max="11882" width="36.5703125" style="159" customWidth="1"/>
    <col min="11883" max="11890" width="36.85546875" style="159" customWidth="1"/>
    <col min="11891" max="11891" width="36.5703125" style="159" customWidth="1"/>
    <col min="11892" max="12029" width="36.85546875" style="159"/>
    <col min="12030" max="12030" width="18.5703125" style="159" customWidth="1"/>
    <col min="12031" max="12039" width="31.42578125" style="159" customWidth="1"/>
    <col min="12040" max="12056" width="36.85546875" style="159" customWidth="1"/>
    <col min="12057" max="12057" width="37" style="159" customWidth="1"/>
    <col min="12058" max="12073" width="36.85546875" style="159" customWidth="1"/>
    <col min="12074" max="12074" width="37.140625" style="159" customWidth="1"/>
    <col min="12075" max="12076" width="36.85546875" style="159" customWidth="1"/>
    <col min="12077" max="12077" width="36.5703125" style="159" customWidth="1"/>
    <col min="12078" max="12079" width="36.85546875" style="159" customWidth="1"/>
    <col min="12080" max="12080" width="36.5703125" style="159" customWidth="1"/>
    <col min="12081" max="12081" width="37" style="159" customWidth="1"/>
    <col min="12082" max="12100" width="36.85546875" style="159" customWidth="1"/>
    <col min="12101" max="12101" width="37" style="159" customWidth="1"/>
    <col min="12102" max="12119" width="36.85546875" style="159" customWidth="1"/>
    <col min="12120" max="12120" width="36.5703125" style="159" customWidth="1"/>
    <col min="12121" max="12133" width="36.85546875" style="159" customWidth="1"/>
    <col min="12134" max="12134" width="36.5703125" style="159" customWidth="1"/>
    <col min="12135" max="12137" width="36.85546875" style="159" customWidth="1"/>
    <col min="12138" max="12138" width="36.5703125" style="159" customWidth="1"/>
    <col min="12139" max="12146" width="36.85546875" style="159" customWidth="1"/>
    <col min="12147" max="12147" width="36.5703125" style="159" customWidth="1"/>
    <col min="12148" max="12285" width="36.85546875" style="159"/>
    <col min="12286" max="12286" width="18.5703125" style="159" customWidth="1"/>
    <col min="12287" max="12295" width="31.42578125" style="159" customWidth="1"/>
    <col min="12296" max="12312" width="36.85546875" style="159" customWidth="1"/>
    <col min="12313" max="12313" width="37" style="159" customWidth="1"/>
    <col min="12314" max="12329" width="36.85546875" style="159" customWidth="1"/>
    <col min="12330" max="12330" width="37.140625" style="159" customWidth="1"/>
    <col min="12331" max="12332" width="36.85546875" style="159" customWidth="1"/>
    <col min="12333" max="12333" width="36.5703125" style="159" customWidth="1"/>
    <col min="12334" max="12335" width="36.85546875" style="159" customWidth="1"/>
    <col min="12336" max="12336" width="36.5703125" style="159" customWidth="1"/>
    <col min="12337" max="12337" width="37" style="159" customWidth="1"/>
    <col min="12338" max="12356" width="36.85546875" style="159" customWidth="1"/>
    <col min="12357" max="12357" width="37" style="159" customWidth="1"/>
    <col min="12358" max="12375" width="36.85546875" style="159" customWidth="1"/>
    <col min="12376" max="12376" width="36.5703125" style="159" customWidth="1"/>
    <col min="12377" max="12389" width="36.85546875" style="159" customWidth="1"/>
    <col min="12390" max="12390" width="36.5703125" style="159" customWidth="1"/>
    <col min="12391" max="12393" width="36.85546875" style="159" customWidth="1"/>
    <col min="12394" max="12394" width="36.5703125" style="159" customWidth="1"/>
    <col min="12395" max="12402" width="36.85546875" style="159" customWidth="1"/>
    <col min="12403" max="12403" width="36.5703125" style="159" customWidth="1"/>
    <col min="12404" max="12541" width="36.85546875" style="159"/>
    <col min="12542" max="12542" width="18.5703125" style="159" customWidth="1"/>
    <col min="12543" max="12551" width="31.42578125" style="159" customWidth="1"/>
    <col min="12552" max="12568" width="36.85546875" style="159" customWidth="1"/>
    <col min="12569" max="12569" width="37" style="159" customWidth="1"/>
    <col min="12570" max="12585" width="36.85546875" style="159" customWidth="1"/>
    <col min="12586" max="12586" width="37.140625" style="159" customWidth="1"/>
    <col min="12587" max="12588" width="36.85546875" style="159" customWidth="1"/>
    <col min="12589" max="12589" width="36.5703125" style="159" customWidth="1"/>
    <col min="12590" max="12591" width="36.85546875" style="159" customWidth="1"/>
    <col min="12592" max="12592" width="36.5703125" style="159" customWidth="1"/>
    <col min="12593" max="12593" width="37" style="159" customWidth="1"/>
    <col min="12594" max="12612" width="36.85546875" style="159" customWidth="1"/>
    <col min="12613" max="12613" width="37" style="159" customWidth="1"/>
    <col min="12614" max="12631" width="36.85546875" style="159" customWidth="1"/>
    <col min="12632" max="12632" width="36.5703125" style="159" customWidth="1"/>
    <col min="12633" max="12645" width="36.85546875" style="159" customWidth="1"/>
    <col min="12646" max="12646" width="36.5703125" style="159" customWidth="1"/>
    <col min="12647" max="12649" width="36.85546875" style="159" customWidth="1"/>
    <col min="12650" max="12650" width="36.5703125" style="159" customWidth="1"/>
    <col min="12651" max="12658" width="36.85546875" style="159" customWidth="1"/>
    <col min="12659" max="12659" width="36.5703125" style="159" customWidth="1"/>
    <col min="12660" max="12797" width="36.85546875" style="159"/>
    <col min="12798" max="12798" width="18.5703125" style="159" customWidth="1"/>
    <col min="12799" max="12807" width="31.42578125" style="159" customWidth="1"/>
    <col min="12808" max="12824" width="36.85546875" style="159" customWidth="1"/>
    <col min="12825" max="12825" width="37" style="159" customWidth="1"/>
    <col min="12826" max="12841" width="36.85546875" style="159" customWidth="1"/>
    <col min="12842" max="12842" width="37.140625" style="159" customWidth="1"/>
    <col min="12843" max="12844" width="36.85546875" style="159" customWidth="1"/>
    <col min="12845" max="12845" width="36.5703125" style="159" customWidth="1"/>
    <col min="12846" max="12847" width="36.85546875" style="159" customWidth="1"/>
    <col min="12848" max="12848" width="36.5703125" style="159" customWidth="1"/>
    <col min="12849" max="12849" width="37" style="159" customWidth="1"/>
    <col min="12850" max="12868" width="36.85546875" style="159" customWidth="1"/>
    <col min="12869" max="12869" width="37" style="159" customWidth="1"/>
    <col min="12870" max="12887" width="36.85546875" style="159" customWidth="1"/>
    <col min="12888" max="12888" width="36.5703125" style="159" customWidth="1"/>
    <col min="12889" max="12901" width="36.85546875" style="159" customWidth="1"/>
    <col min="12902" max="12902" width="36.5703125" style="159" customWidth="1"/>
    <col min="12903" max="12905" width="36.85546875" style="159" customWidth="1"/>
    <col min="12906" max="12906" width="36.5703125" style="159" customWidth="1"/>
    <col min="12907" max="12914" width="36.85546875" style="159" customWidth="1"/>
    <col min="12915" max="12915" width="36.5703125" style="159" customWidth="1"/>
    <col min="12916" max="13053" width="36.85546875" style="159"/>
    <col min="13054" max="13054" width="18.5703125" style="159" customWidth="1"/>
    <col min="13055" max="13063" width="31.42578125" style="159" customWidth="1"/>
    <col min="13064" max="13080" width="36.85546875" style="159" customWidth="1"/>
    <col min="13081" max="13081" width="37" style="159" customWidth="1"/>
    <col min="13082" max="13097" width="36.85546875" style="159" customWidth="1"/>
    <col min="13098" max="13098" width="37.140625" style="159" customWidth="1"/>
    <col min="13099" max="13100" width="36.85546875" style="159" customWidth="1"/>
    <col min="13101" max="13101" width="36.5703125" style="159" customWidth="1"/>
    <col min="13102" max="13103" width="36.85546875" style="159" customWidth="1"/>
    <col min="13104" max="13104" width="36.5703125" style="159" customWidth="1"/>
    <col min="13105" max="13105" width="37" style="159" customWidth="1"/>
    <col min="13106" max="13124" width="36.85546875" style="159" customWidth="1"/>
    <col min="13125" max="13125" width="37" style="159" customWidth="1"/>
    <col min="13126" max="13143" width="36.85546875" style="159" customWidth="1"/>
    <col min="13144" max="13144" width="36.5703125" style="159" customWidth="1"/>
    <col min="13145" max="13157" width="36.85546875" style="159" customWidth="1"/>
    <col min="13158" max="13158" width="36.5703125" style="159" customWidth="1"/>
    <col min="13159" max="13161" width="36.85546875" style="159" customWidth="1"/>
    <col min="13162" max="13162" width="36.5703125" style="159" customWidth="1"/>
    <col min="13163" max="13170" width="36.85546875" style="159" customWidth="1"/>
    <col min="13171" max="13171" width="36.5703125" style="159" customWidth="1"/>
    <col min="13172" max="13309" width="36.85546875" style="159"/>
    <col min="13310" max="13310" width="18.5703125" style="159" customWidth="1"/>
    <col min="13311" max="13319" width="31.42578125" style="159" customWidth="1"/>
    <col min="13320" max="13336" width="36.85546875" style="159" customWidth="1"/>
    <col min="13337" max="13337" width="37" style="159" customWidth="1"/>
    <col min="13338" max="13353" width="36.85546875" style="159" customWidth="1"/>
    <col min="13354" max="13354" width="37.140625" style="159" customWidth="1"/>
    <col min="13355" max="13356" width="36.85546875" style="159" customWidth="1"/>
    <col min="13357" max="13357" width="36.5703125" style="159" customWidth="1"/>
    <col min="13358" max="13359" width="36.85546875" style="159" customWidth="1"/>
    <col min="13360" max="13360" width="36.5703125" style="159" customWidth="1"/>
    <col min="13361" max="13361" width="37" style="159" customWidth="1"/>
    <col min="13362" max="13380" width="36.85546875" style="159" customWidth="1"/>
    <col min="13381" max="13381" width="37" style="159" customWidth="1"/>
    <col min="13382" max="13399" width="36.85546875" style="159" customWidth="1"/>
    <col min="13400" max="13400" width="36.5703125" style="159" customWidth="1"/>
    <col min="13401" max="13413" width="36.85546875" style="159" customWidth="1"/>
    <col min="13414" max="13414" width="36.5703125" style="159" customWidth="1"/>
    <col min="13415" max="13417" width="36.85546875" style="159" customWidth="1"/>
    <col min="13418" max="13418" width="36.5703125" style="159" customWidth="1"/>
    <col min="13419" max="13426" width="36.85546875" style="159" customWidth="1"/>
    <col min="13427" max="13427" width="36.5703125" style="159" customWidth="1"/>
    <col min="13428" max="13565" width="36.85546875" style="159"/>
    <col min="13566" max="13566" width="18.5703125" style="159" customWidth="1"/>
    <col min="13567" max="13575" width="31.42578125" style="159" customWidth="1"/>
    <col min="13576" max="13592" width="36.85546875" style="159" customWidth="1"/>
    <col min="13593" max="13593" width="37" style="159" customWidth="1"/>
    <col min="13594" max="13609" width="36.85546875" style="159" customWidth="1"/>
    <col min="13610" max="13610" width="37.140625" style="159" customWidth="1"/>
    <col min="13611" max="13612" width="36.85546875" style="159" customWidth="1"/>
    <col min="13613" max="13613" width="36.5703125" style="159" customWidth="1"/>
    <col min="13614" max="13615" width="36.85546875" style="159" customWidth="1"/>
    <col min="13616" max="13616" width="36.5703125" style="159" customWidth="1"/>
    <col min="13617" max="13617" width="37" style="159" customWidth="1"/>
    <col min="13618" max="13636" width="36.85546875" style="159" customWidth="1"/>
    <col min="13637" max="13637" width="37" style="159" customWidth="1"/>
    <col min="13638" max="13655" width="36.85546875" style="159" customWidth="1"/>
    <col min="13656" max="13656" width="36.5703125" style="159" customWidth="1"/>
    <col min="13657" max="13669" width="36.85546875" style="159" customWidth="1"/>
    <col min="13670" max="13670" width="36.5703125" style="159" customWidth="1"/>
    <col min="13671" max="13673" width="36.85546875" style="159" customWidth="1"/>
    <col min="13674" max="13674" width="36.5703125" style="159" customWidth="1"/>
    <col min="13675" max="13682" width="36.85546875" style="159" customWidth="1"/>
    <col min="13683" max="13683" width="36.5703125" style="159" customWidth="1"/>
    <col min="13684" max="13821" width="36.85546875" style="159"/>
    <col min="13822" max="13822" width="18.5703125" style="159" customWidth="1"/>
    <col min="13823" max="13831" width="31.42578125" style="159" customWidth="1"/>
    <col min="13832" max="13848" width="36.85546875" style="159" customWidth="1"/>
    <col min="13849" max="13849" width="37" style="159" customWidth="1"/>
    <col min="13850" max="13865" width="36.85546875" style="159" customWidth="1"/>
    <col min="13866" max="13866" width="37.140625" style="159" customWidth="1"/>
    <col min="13867" max="13868" width="36.85546875" style="159" customWidth="1"/>
    <col min="13869" max="13869" width="36.5703125" style="159" customWidth="1"/>
    <col min="13870" max="13871" width="36.85546875" style="159" customWidth="1"/>
    <col min="13872" max="13872" width="36.5703125" style="159" customWidth="1"/>
    <col min="13873" max="13873" width="37" style="159" customWidth="1"/>
    <col min="13874" max="13892" width="36.85546875" style="159" customWidth="1"/>
    <col min="13893" max="13893" width="37" style="159" customWidth="1"/>
    <col min="13894" max="13911" width="36.85546875" style="159" customWidth="1"/>
    <col min="13912" max="13912" width="36.5703125" style="159" customWidth="1"/>
    <col min="13913" max="13925" width="36.85546875" style="159" customWidth="1"/>
    <col min="13926" max="13926" width="36.5703125" style="159" customWidth="1"/>
    <col min="13927" max="13929" width="36.85546875" style="159" customWidth="1"/>
    <col min="13930" max="13930" width="36.5703125" style="159" customWidth="1"/>
    <col min="13931" max="13938" width="36.85546875" style="159" customWidth="1"/>
    <col min="13939" max="13939" width="36.5703125" style="159" customWidth="1"/>
    <col min="13940" max="14077" width="36.85546875" style="159"/>
    <col min="14078" max="14078" width="18.5703125" style="159" customWidth="1"/>
    <col min="14079" max="14087" width="31.42578125" style="159" customWidth="1"/>
    <col min="14088" max="14104" width="36.85546875" style="159" customWidth="1"/>
    <col min="14105" max="14105" width="37" style="159" customWidth="1"/>
    <col min="14106" max="14121" width="36.85546875" style="159" customWidth="1"/>
    <col min="14122" max="14122" width="37.140625" style="159" customWidth="1"/>
    <col min="14123" max="14124" width="36.85546875" style="159" customWidth="1"/>
    <col min="14125" max="14125" width="36.5703125" style="159" customWidth="1"/>
    <col min="14126" max="14127" width="36.85546875" style="159" customWidth="1"/>
    <col min="14128" max="14128" width="36.5703125" style="159" customWidth="1"/>
    <col min="14129" max="14129" width="37" style="159" customWidth="1"/>
    <col min="14130" max="14148" width="36.85546875" style="159" customWidth="1"/>
    <col min="14149" max="14149" width="37" style="159" customWidth="1"/>
    <col min="14150" max="14167" width="36.85546875" style="159" customWidth="1"/>
    <col min="14168" max="14168" width="36.5703125" style="159" customWidth="1"/>
    <col min="14169" max="14181" width="36.85546875" style="159" customWidth="1"/>
    <col min="14182" max="14182" width="36.5703125" style="159" customWidth="1"/>
    <col min="14183" max="14185" width="36.85546875" style="159" customWidth="1"/>
    <col min="14186" max="14186" width="36.5703125" style="159" customWidth="1"/>
    <col min="14187" max="14194" width="36.85546875" style="159" customWidth="1"/>
    <col min="14195" max="14195" width="36.5703125" style="159" customWidth="1"/>
    <col min="14196" max="14333" width="36.85546875" style="159"/>
    <col min="14334" max="14334" width="18.5703125" style="159" customWidth="1"/>
    <col min="14335" max="14343" width="31.42578125" style="159" customWidth="1"/>
    <col min="14344" max="14360" width="36.85546875" style="159" customWidth="1"/>
    <col min="14361" max="14361" width="37" style="159" customWidth="1"/>
    <col min="14362" max="14377" width="36.85546875" style="159" customWidth="1"/>
    <col min="14378" max="14378" width="37.140625" style="159" customWidth="1"/>
    <col min="14379" max="14380" width="36.85546875" style="159" customWidth="1"/>
    <col min="14381" max="14381" width="36.5703125" style="159" customWidth="1"/>
    <col min="14382" max="14383" width="36.85546875" style="159" customWidth="1"/>
    <col min="14384" max="14384" width="36.5703125" style="159" customWidth="1"/>
    <col min="14385" max="14385" width="37" style="159" customWidth="1"/>
    <col min="14386" max="14404" width="36.85546875" style="159" customWidth="1"/>
    <col min="14405" max="14405" width="37" style="159" customWidth="1"/>
    <col min="14406" max="14423" width="36.85546875" style="159" customWidth="1"/>
    <col min="14424" max="14424" width="36.5703125" style="159" customWidth="1"/>
    <col min="14425" max="14437" width="36.85546875" style="159" customWidth="1"/>
    <col min="14438" max="14438" width="36.5703125" style="159" customWidth="1"/>
    <col min="14439" max="14441" width="36.85546875" style="159" customWidth="1"/>
    <col min="14442" max="14442" width="36.5703125" style="159" customWidth="1"/>
    <col min="14443" max="14450" width="36.85546875" style="159" customWidth="1"/>
    <col min="14451" max="14451" width="36.5703125" style="159" customWidth="1"/>
    <col min="14452" max="14589" width="36.85546875" style="159"/>
    <col min="14590" max="14590" width="18.5703125" style="159" customWidth="1"/>
    <col min="14591" max="14599" width="31.42578125" style="159" customWidth="1"/>
    <col min="14600" max="14616" width="36.85546875" style="159" customWidth="1"/>
    <col min="14617" max="14617" width="37" style="159" customWidth="1"/>
    <col min="14618" max="14633" width="36.85546875" style="159" customWidth="1"/>
    <col min="14634" max="14634" width="37.140625" style="159" customWidth="1"/>
    <col min="14635" max="14636" width="36.85546875" style="159" customWidth="1"/>
    <col min="14637" max="14637" width="36.5703125" style="159" customWidth="1"/>
    <col min="14638" max="14639" width="36.85546875" style="159" customWidth="1"/>
    <col min="14640" max="14640" width="36.5703125" style="159" customWidth="1"/>
    <col min="14641" max="14641" width="37" style="159" customWidth="1"/>
    <col min="14642" max="14660" width="36.85546875" style="159" customWidth="1"/>
    <col min="14661" max="14661" width="37" style="159" customWidth="1"/>
    <col min="14662" max="14679" width="36.85546875" style="159" customWidth="1"/>
    <col min="14680" max="14680" width="36.5703125" style="159" customWidth="1"/>
    <col min="14681" max="14693" width="36.85546875" style="159" customWidth="1"/>
    <col min="14694" max="14694" width="36.5703125" style="159" customWidth="1"/>
    <col min="14695" max="14697" width="36.85546875" style="159" customWidth="1"/>
    <col min="14698" max="14698" width="36.5703125" style="159" customWidth="1"/>
    <col min="14699" max="14706" width="36.85546875" style="159" customWidth="1"/>
    <col min="14707" max="14707" width="36.5703125" style="159" customWidth="1"/>
    <col min="14708" max="14845" width="36.85546875" style="159"/>
    <col min="14846" max="14846" width="18.5703125" style="159" customWidth="1"/>
    <col min="14847" max="14855" width="31.42578125" style="159" customWidth="1"/>
    <col min="14856" max="14872" width="36.85546875" style="159" customWidth="1"/>
    <col min="14873" max="14873" width="37" style="159" customWidth="1"/>
    <col min="14874" max="14889" width="36.85546875" style="159" customWidth="1"/>
    <col min="14890" max="14890" width="37.140625" style="159" customWidth="1"/>
    <col min="14891" max="14892" width="36.85546875" style="159" customWidth="1"/>
    <col min="14893" max="14893" width="36.5703125" style="159" customWidth="1"/>
    <col min="14894" max="14895" width="36.85546875" style="159" customWidth="1"/>
    <col min="14896" max="14896" width="36.5703125" style="159" customWidth="1"/>
    <col min="14897" max="14897" width="37" style="159" customWidth="1"/>
    <col min="14898" max="14916" width="36.85546875" style="159" customWidth="1"/>
    <col min="14917" max="14917" width="37" style="159" customWidth="1"/>
    <col min="14918" max="14935" width="36.85546875" style="159" customWidth="1"/>
    <col min="14936" max="14936" width="36.5703125" style="159" customWidth="1"/>
    <col min="14937" max="14949" width="36.85546875" style="159" customWidth="1"/>
    <col min="14950" max="14950" width="36.5703125" style="159" customWidth="1"/>
    <col min="14951" max="14953" width="36.85546875" style="159" customWidth="1"/>
    <col min="14954" max="14954" width="36.5703125" style="159" customWidth="1"/>
    <col min="14955" max="14962" width="36.85546875" style="159" customWidth="1"/>
    <col min="14963" max="14963" width="36.5703125" style="159" customWidth="1"/>
    <col min="14964" max="15101" width="36.85546875" style="159"/>
    <col min="15102" max="15102" width="18.5703125" style="159" customWidth="1"/>
    <col min="15103" max="15111" width="31.42578125" style="159" customWidth="1"/>
    <col min="15112" max="15128" width="36.85546875" style="159" customWidth="1"/>
    <col min="15129" max="15129" width="37" style="159" customWidth="1"/>
    <col min="15130" max="15145" width="36.85546875" style="159" customWidth="1"/>
    <col min="15146" max="15146" width="37.140625" style="159" customWidth="1"/>
    <col min="15147" max="15148" width="36.85546875" style="159" customWidth="1"/>
    <col min="15149" max="15149" width="36.5703125" style="159" customWidth="1"/>
    <col min="15150" max="15151" width="36.85546875" style="159" customWidth="1"/>
    <col min="15152" max="15152" width="36.5703125" style="159" customWidth="1"/>
    <col min="15153" max="15153" width="37" style="159" customWidth="1"/>
    <col min="15154" max="15172" width="36.85546875" style="159" customWidth="1"/>
    <col min="15173" max="15173" width="37" style="159" customWidth="1"/>
    <col min="15174" max="15191" width="36.85546875" style="159" customWidth="1"/>
    <col min="15192" max="15192" width="36.5703125" style="159" customWidth="1"/>
    <col min="15193" max="15205" width="36.85546875" style="159" customWidth="1"/>
    <col min="15206" max="15206" width="36.5703125" style="159" customWidth="1"/>
    <col min="15207" max="15209" width="36.85546875" style="159" customWidth="1"/>
    <col min="15210" max="15210" width="36.5703125" style="159" customWidth="1"/>
    <col min="15211" max="15218" width="36.85546875" style="159" customWidth="1"/>
    <col min="15219" max="15219" width="36.5703125" style="159" customWidth="1"/>
    <col min="15220" max="15357" width="36.85546875" style="159"/>
    <col min="15358" max="15358" width="18.5703125" style="159" customWidth="1"/>
    <col min="15359" max="15367" width="31.42578125" style="159" customWidth="1"/>
    <col min="15368" max="15384" width="36.85546875" style="159" customWidth="1"/>
    <col min="15385" max="15385" width="37" style="159" customWidth="1"/>
    <col min="15386" max="15401" width="36.85546875" style="159" customWidth="1"/>
    <col min="15402" max="15402" width="37.140625" style="159" customWidth="1"/>
    <col min="15403" max="15404" width="36.85546875" style="159" customWidth="1"/>
    <col min="15405" max="15405" width="36.5703125" style="159" customWidth="1"/>
    <col min="15406" max="15407" width="36.85546875" style="159" customWidth="1"/>
    <col min="15408" max="15408" width="36.5703125" style="159" customWidth="1"/>
    <col min="15409" max="15409" width="37" style="159" customWidth="1"/>
    <col min="15410" max="15428" width="36.85546875" style="159" customWidth="1"/>
    <col min="15429" max="15429" width="37" style="159" customWidth="1"/>
    <col min="15430" max="15447" width="36.85546875" style="159" customWidth="1"/>
    <col min="15448" max="15448" width="36.5703125" style="159" customWidth="1"/>
    <col min="15449" max="15461" width="36.85546875" style="159" customWidth="1"/>
    <col min="15462" max="15462" width="36.5703125" style="159" customWidth="1"/>
    <col min="15463" max="15465" width="36.85546875" style="159" customWidth="1"/>
    <col min="15466" max="15466" width="36.5703125" style="159" customWidth="1"/>
    <col min="15467" max="15474" width="36.85546875" style="159" customWidth="1"/>
    <col min="15475" max="15475" width="36.5703125" style="159" customWidth="1"/>
    <col min="15476" max="15613" width="36.85546875" style="159"/>
    <col min="15614" max="15614" width="18.5703125" style="159" customWidth="1"/>
    <col min="15615" max="15623" width="31.42578125" style="159" customWidth="1"/>
    <col min="15624" max="15640" width="36.85546875" style="159" customWidth="1"/>
    <col min="15641" max="15641" width="37" style="159" customWidth="1"/>
    <col min="15642" max="15657" width="36.85546875" style="159" customWidth="1"/>
    <col min="15658" max="15658" width="37.140625" style="159" customWidth="1"/>
    <col min="15659" max="15660" width="36.85546875" style="159" customWidth="1"/>
    <col min="15661" max="15661" width="36.5703125" style="159" customWidth="1"/>
    <col min="15662" max="15663" width="36.85546875" style="159" customWidth="1"/>
    <col min="15664" max="15664" width="36.5703125" style="159" customWidth="1"/>
    <col min="15665" max="15665" width="37" style="159" customWidth="1"/>
    <col min="15666" max="15684" width="36.85546875" style="159" customWidth="1"/>
    <col min="15685" max="15685" width="37" style="159" customWidth="1"/>
    <col min="15686" max="15703" width="36.85546875" style="159" customWidth="1"/>
    <col min="15704" max="15704" width="36.5703125" style="159" customWidth="1"/>
    <col min="15705" max="15717" width="36.85546875" style="159" customWidth="1"/>
    <col min="15718" max="15718" width="36.5703125" style="159" customWidth="1"/>
    <col min="15719" max="15721" width="36.85546875" style="159" customWidth="1"/>
    <col min="15722" max="15722" width="36.5703125" style="159" customWidth="1"/>
    <col min="15723" max="15730" width="36.85546875" style="159" customWidth="1"/>
    <col min="15731" max="15731" width="36.5703125" style="159" customWidth="1"/>
    <col min="15732" max="15869" width="36.85546875" style="159"/>
    <col min="15870" max="15870" width="18.5703125" style="159" customWidth="1"/>
    <col min="15871" max="15879" width="31.42578125" style="159" customWidth="1"/>
    <col min="15880" max="15896" width="36.85546875" style="159" customWidth="1"/>
    <col min="15897" max="15897" width="37" style="159" customWidth="1"/>
    <col min="15898" max="15913" width="36.85546875" style="159" customWidth="1"/>
    <col min="15914" max="15914" width="37.140625" style="159" customWidth="1"/>
    <col min="15915" max="15916" width="36.85546875" style="159" customWidth="1"/>
    <col min="15917" max="15917" width="36.5703125" style="159" customWidth="1"/>
    <col min="15918" max="15919" width="36.85546875" style="159" customWidth="1"/>
    <col min="15920" max="15920" width="36.5703125" style="159" customWidth="1"/>
    <col min="15921" max="15921" width="37" style="159" customWidth="1"/>
    <col min="15922" max="15940" width="36.85546875" style="159" customWidth="1"/>
    <col min="15941" max="15941" width="37" style="159" customWidth="1"/>
    <col min="15942" max="15959" width="36.85546875" style="159" customWidth="1"/>
    <col min="15960" max="15960" width="36.5703125" style="159" customWidth="1"/>
    <col min="15961" max="15973" width="36.85546875" style="159" customWidth="1"/>
    <col min="15974" max="15974" width="36.5703125" style="159" customWidth="1"/>
    <col min="15975" max="15977" width="36.85546875" style="159" customWidth="1"/>
    <col min="15978" max="15978" width="36.5703125" style="159" customWidth="1"/>
    <col min="15979" max="15986" width="36.85546875" style="159" customWidth="1"/>
    <col min="15987" max="15987" width="36.5703125" style="159" customWidth="1"/>
    <col min="15988" max="16125" width="36.85546875" style="159"/>
    <col min="16126" max="16126" width="18.5703125" style="159" customWidth="1"/>
    <col min="16127" max="16135" width="31.42578125" style="159" customWidth="1"/>
    <col min="16136" max="16152" width="36.85546875" style="159" customWidth="1"/>
    <col min="16153" max="16153" width="37" style="159" customWidth="1"/>
    <col min="16154" max="16169" width="36.85546875" style="159" customWidth="1"/>
    <col min="16170" max="16170" width="37.140625" style="159" customWidth="1"/>
    <col min="16171" max="16172" width="36.85546875" style="159" customWidth="1"/>
    <col min="16173" max="16173" width="36.5703125" style="159" customWidth="1"/>
    <col min="16174" max="16175" width="36.85546875" style="159" customWidth="1"/>
    <col min="16176" max="16176" width="36.5703125" style="159" customWidth="1"/>
    <col min="16177" max="16177" width="37" style="159" customWidth="1"/>
    <col min="16178" max="16196" width="36.85546875" style="159" customWidth="1"/>
    <col min="16197" max="16197" width="37" style="159" customWidth="1"/>
    <col min="16198" max="16215" width="36.85546875" style="159" customWidth="1"/>
    <col min="16216" max="16216" width="36.5703125" style="159" customWidth="1"/>
    <col min="16217" max="16229" width="36.85546875" style="159" customWidth="1"/>
    <col min="16230" max="16230" width="36.5703125" style="159" customWidth="1"/>
    <col min="16231" max="16233" width="36.85546875" style="159" customWidth="1"/>
    <col min="16234" max="16234" width="36.5703125" style="159" customWidth="1"/>
    <col min="16235" max="16242" width="36.85546875" style="159" customWidth="1"/>
    <col min="16243" max="16243" width="36.5703125" style="159" customWidth="1"/>
    <col min="16244" max="16384" width="36.85546875" style="159"/>
  </cols>
  <sheetData>
    <row r="1" spans="1:242" s="105" customFormat="1" ht="12.75" customHeight="1" x14ac:dyDescent="0.25">
      <c r="A1" s="102" t="s">
        <v>118</v>
      </c>
      <c r="B1" s="103"/>
      <c r="C1" s="103"/>
      <c r="D1" s="103"/>
      <c r="E1" s="103"/>
      <c r="F1" s="103"/>
      <c r="G1" s="103"/>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1:242" s="109" customFormat="1" ht="12.75" customHeight="1" x14ac:dyDescent="0.25">
      <c r="A2" s="106" t="s">
        <v>119</v>
      </c>
      <c r="B2" s="107">
        <v>1</v>
      </c>
      <c r="C2" s="107">
        <v>2</v>
      </c>
      <c r="D2" s="107">
        <v>3</v>
      </c>
      <c r="E2" s="107">
        <v>4</v>
      </c>
      <c r="F2" s="107">
        <v>5</v>
      </c>
      <c r="G2" s="107">
        <v>6</v>
      </c>
      <c r="H2" s="107">
        <v>7</v>
      </c>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8"/>
      <c r="AH2" s="108" t="str">
        <f t="shared" ref="AH2:CS2" si="0">IF(AH3="","",AG2+1)</f>
        <v/>
      </c>
      <c r="AI2" s="108" t="str">
        <f t="shared" si="0"/>
        <v/>
      </c>
      <c r="AJ2" s="108" t="str">
        <f t="shared" si="0"/>
        <v/>
      </c>
      <c r="AK2" s="108" t="str">
        <f t="shared" si="0"/>
        <v/>
      </c>
      <c r="AL2" s="108" t="str">
        <f t="shared" si="0"/>
        <v/>
      </c>
      <c r="AM2" s="108" t="str">
        <f t="shared" si="0"/>
        <v/>
      </c>
      <c r="AN2" s="108" t="str">
        <f t="shared" si="0"/>
        <v/>
      </c>
      <c r="AO2" s="108" t="str">
        <f t="shared" si="0"/>
        <v/>
      </c>
      <c r="AP2" s="108" t="str">
        <f t="shared" si="0"/>
        <v/>
      </c>
      <c r="AQ2" s="108" t="str">
        <f t="shared" si="0"/>
        <v/>
      </c>
      <c r="AR2" s="108" t="str">
        <f t="shared" si="0"/>
        <v/>
      </c>
      <c r="AS2" s="108" t="str">
        <f t="shared" si="0"/>
        <v/>
      </c>
      <c r="AT2" s="108" t="str">
        <f t="shared" si="0"/>
        <v/>
      </c>
      <c r="AU2" s="108" t="str">
        <f t="shared" si="0"/>
        <v/>
      </c>
      <c r="AV2" s="108" t="str">
        <f t="shared" si="0"/>
        <v/>
      </c>
      <c r="AW2" s="108" t="str">
        <f t="shared" si="0"/>
        <v/>
      </c>
      <c r="AX2" s="108" t="str">
        <f t="shared" si="0"/>
        <v/>
      </c>
      <c r="AY2" s="108" t="str">
        <f t="shared" si="0"/>
        <v/>
      </c>
      <c r="AZ2" s="108" t="str">
        <f t="shared" si="0"/>
        <v/>
      </c>
      <c r="BA2" s="108" t="str">
        <f t="shared" si="0"/>
        <v/>
      </c>
      <c r="BB2" s="108" t="str">
        <f t="shared" si="0"/>
        <v/>
      </c>
      <c r="BC2" s="108" t="str">
        <f t="shared" si="0"/>
        <v/>
      </c>
      <c r="BD2" s="108" t="str">
        <f t="shared" si="0"/>
        <v/>
      </c>
      <c r="BE2" s="108" t="str">
        <f t="shared" si="0"/>
        <v/>
      </c>
      <c r="BF2" s="108" t="str">
        <f t="shared" si="0"/>
        <v/>
      </c>
      <c r="BG2" s="108" t="str">
        <f t="shared" si="0"/>
        <v/>
      </c>
      <c r="BH2" s="108" t="str">
        <f t="shared" si="0"/>
        <v/>
      </c>
      <c r="BI2" s="108" t="str">
        <f t="shared" si="0"/>
        <v/>
      </c>
      <c r="BJ2" s="108" t="str">
        <f t="shared" si="0"/>
        <v/>
      </c>
      <c r="BK2" s="108" t="str">
        <f t="shared" si="0"/>
        <v/>
      </c>
      <c r="BL2" s="108" t="str">
        <f t="shared" si="0"/>
        <v/>
      </c>
      <c r="BM2" s="108" t="str">
        <f t="shared" si="0"/>
        <v/>
      </c>
      <c r="BN2" s="108" t="str">
        <f t="shared" si="0"/>
        <v/>
      </c>
      <c r="BO2" s="108" t="str">
        <f t="shared" si="0"/>
        <v/>
      </c>
      <c r="BP2" s="108" t="str">
        <f t="shared" si="0"/>
        <v/>
      </c>
      <c r="BQ2" s="108" t="str">
        <f t="shared" si="0"/>
        <v/>
      </c>
      <c r="BR2" s="108" t="str">
        <f t="shared" si="0"/>
        <v/>
      </c>
      <c r="BS2" s="108" t="str">
        <f t="shared" si="0"/>
        <v/>
      </c>
      <c r="BT2" s="108" t="str">
        <f t="shared" si="0"/>
        <v/>
      </c>
      <c r="BU2" s="108" t="str">
        <f t="shared" si="0"/>
        <v/>
      </c>
      <c r="BV2" s="108" t="str">
        <f t="shared" si="0"/>
        <v/>
      </c>
      <c r="BW2" s="108" t="str">
        <f t="shared" si="0"/>
        <v/>
      </c>
      <c r="BX2" s="108" t="str">
        <f t="shared" si="0"/>
        <v/>
      </c>
      <c r="BY2" s="108" t="str">
        <f t="shared" si="0"/>
        <v/>
      </c>
      <c r="BZ2" s="108" t="str">
        <f t="shared" si="0"/>
        <v/>
      </c>
      <c r="CA2" s="108" t="str">
        <f t="shared" si="0"/>
        <v/>
      </c>
      <c r="CB2" s="108" t="str">
        <f t="shared" si="0"/>
        <v/>
      </c>
      <c r="CC2" s="108" t="str">
        <f t="shared" si="0"/>
        <v/>
      </c>
      <c r="CD2" s="108" t="str">
        <f t="shared" si="0"/>
        <v/>
      </c>
      <c r="CE2" s="108" t="str">
        <f t="shared" si="0"/>
        <v/>
      </c>
      <c r="CF2" s="108" t="str">
        <f t="shared" si="0"/>
        <v/>
      </c>
      <c r="CG2" s="108" t="str">
        <f t="shared" si="0"/>
        <v/>
      </c>
      <c r="CH2" s="108" t="str">
        <f t="shared" si="0"/>
        <v/>
      </c>
      <c r="CI2" s="108" t="str">
        <f t="shared" si="0"/>
        <v/>
      </c>
      <c r="CJ2" s="108" t="str">
        <f t="shared" si="0"/>
        <v/>
      </c>
      <c r="CK2" s="108" t="str">
        <f t="shared" si="0"/>
        <v/>
      </c>
      <c r="CL2" s="108" t="str">
        <f t="shared" si="0"/>
        <v/>
      </c>
      <c r="CM2" s="108" t="str">
        <f t="shared" si="0"/>
        <v/>
      </c>
      <c r="CN2" s="108" t="str">
        <f t="shared" si="0"/>
        <v/>
      </c>
      <c r="CO2" s="108" t="str">
        <f t="shared" si="0"/>
        <v/>
      </c>
      <c r="CP2" s="108" t="str">
        <f t="shared" si="0"/>
        <v/>
      </c>
      <c r="CQ2" s="108" t="str">
        <f t="shared" si="0"/>
        <v/>
      </c>
      <c r="CR2" s="108" t="str">
        <f t="shared" si="0"/>
        <v/>
      </c>
      <c r="CS2" s="108" t="str">
        <f t="shared" si="0"/>
        <v/>
      </c>
      <c r="CT2" s="108" t="str">
        <f t="shared" ref="CT2:FE2" si="1">IF(CT3="","",CS2+1)</f>
        <v/>
      </c>
      <c r="CU2" s="108" t="str">
        <f t="shared" si="1"/>
        <v/>
      </c>
      <c r="CV2" s="108" t="str">
        <f t="shared" si="1"/>
        <v/>
      </c>
      <c r="CW2" s="108" t="str">
        <f t="shared" si="1"/>
        <v/>
      </c>
      <c r="CX2" s="108" t="str">
        <f t="shared" si="1"/>
        <v/>
      </c>
      <c r="CY2" s="108" t="str">
        <f t="shared" si="1"/>
        <v/>
      </c>
      <c r="CZ2" s="108" t="str">
        <f t="shared" si="1"/>
        <v/>
      </c>
      <c r="DA2" s="108" t="str">
        <f t="shared" si="1"/>
        <v/>
      </c>
      <c r="DB2" s="108" t="str">
        <f t="shared" si="1"/>
        <v/>
      </c>
      <c r="DC2" s="108" t="str">
        <f t="shared" si="1"/>
        <v/>
      </c>
      <c r="DD2" s="108" t="str">
        <f t="shared" si="1"/>
        <v/>
      </c>
      <c r="DE2" s="108" t="str">
        <f t="shared" si="1"/>
        <v/>
      </c>
      <c r="DF2" s="108" t="str">
        <f t="shared" si="1"/>
        <v/>
      </c>
      <c r="DG2" s="108" t="str">
        <f t="shared" si="1"/>
        <v/>
      </c>
      <c r="DH2" s="108" t="str">
        <f t="shared" si="1"/>
        <v/>
      </c>
      <c r="DI2" s="108" t="str">
        <f t="shared" si="1"/>
        <v/>
      </c>
      <c r="DJ2" s="108" t="str">
        <f t="shared" si="1"/>
        <v/>
      </c>
      <c r="DK2" s="108" t="str">
        <f t="shared" si="1"/>
        <v/>
      </c>
      <c r="DL2" s="108" t="str">
        <f t="shared" si="1"/>
        <v/>
      </c>
      <c r="DM2" s="108" t="str">
        <f t="shared" si="1"/>
        <v/>
      </c>
      <c r="DN2" s="108" t="str">
        <f t="shared" si="1"/>
        <v/>
      </c>
      <c r="DO2" s="108" t="str">
        <f t="shared" si="1"/>
        <v/>
      </c>
      <c r="DP2" s="108" t="str">
        <f t="shared" si="1"/>
        <v/>
      </c>
      <c r="DQ2" s="108" t="str">
        <f t="shared" si="1"/>
        <v/>
      </c>
      <c r="DR2" s="108" t="str">
        <f t="shared" si="1"/>
        <v/>
      </c>
      <c r="DS2" s="108" t="str">
        <f t="shared" si="1"/>
        <v/>
      </c>
      <c r="DT2" s="108" t="str">
        <f t="shared" si="1"/>
        <v/>
      </c>
      <c r="DU2" s="108" t="str">
        <f t="shared" si="1"/>
        <v/>
      </c>
      <c r="DV2" s="108" t="str">
        <f t="shared" si="1"/>
        <v/>
      </c>
      <c r="DW2" s="108" t="str">
        <f t="shared" si="1"/>
        <v/>
      </c>
      <c r="DX2" s="108" t="str">
        <f t="shared" si="1"/>
        <v/>
      </c>
      <c r="DY2" s="108" t="str">
        <f t="shared" si="1"/>
        <v/>
      </c>
      <c r="DZ2" s="108" t="str">
        <f t="shared" si="1"/>
        <v/>
      </c>
      <c r="EA2" s="108" t="str">
        <f t="shared" si="1"/>
        <v/>
      </c>
      <c r="EB2" s="108" t="str">
        <f t="shared" si="1"/>
        <v/>
      </c>
      <c r="EC2" s="108" t="str">
        <f t="shared" si="1"/>
        <v/>
      </c>
      <c r="ED2" s="108" t="str">
        <f t="shared" si="1"/>
        <v/>
      </c>
      <c r="EE2" s="108" t="str">
        <f t="shared" si="1"/>
        <v/>
      </c>
      <c r="EF2" s="108" t="str">
        <f t="shared" si="1"/>
        <v/>
      </c>
      <c r="EG2" s="108" t="str">
        <f t="shared" si="1"/>
        <v/>
      </c>
      <c r="EH2" s="108" t="str">
        <f t="shared" si="1"/>
        <v/>
      </c>
      <c r="EI2" s="108" t="str">
        <f t="shared" si="1"/>
        <v/>
      </c>
      <c r="EJ2" s="108" t="str">
        <f t="shared" si="1"/>
        <v/>
      </c>
      <c r="EK2" s="108" t="str">
        <f t="shared" si="1"/>
        <v/>
      </c>
      <c r="EL2" s="108" t="str">
        <f t="shared" si="1"/>
        <v/>
      </c>
      <c r="EM2" s="108" t="str">
        <f t="shared" si="1"/>
        <v/>
      </c>
      <c r="EN2" s="108" t="str">
        <f t="shared" si="1"/>
        <v/>
      </c>
      <c r="EO2" s="108" t="str">
        <f t="shared" si="1"/>
        <v/>
      </c>
      <c r="EP2" s="108" t="str">
        <f t="shared" si="1"/>
        <v/>
      </c>
      <c r="EQ2" s="108" t="str">
        <f t="shared" si="1"/>
        <v/>
      </c>
      <c r="ER2" s="108" t="str">
        <f t="shared" si="1"/>
        <v/>
      </c>
      <c r="ES2" s="108" t="str">
        <f t="shared" si="1"/>
        <v/>
      </c>
      <c r="ET2" s="108" t="str">
        <f t="shared" si="1"/>
        <v/>
      </c>
      <c r="EU2" s="108" t="str">
        <f t="shared" si="1"/>
        <v/>
      </c>
      <c r="EV2" s="108" t="str">
        <f t="shared" si="1"/>
        <v/>
      </c>
      <c r="EW2" s="108" t="str">
        <f t="shared" si="1"/>
        <v/>
      </c>
      <c r="EX2" s="108" t="str">
        <f t="shared" si="1"/>
        <v/>
      </c>
      <c r="EY2" s="108" t="str">
        <f t="shared" si="1"/>
        <v/>
      </c>
      <c r="EZ2" s="108" t="str">
        <f t="shared" si="1"/>
        <v/>
      </c>
      <c r="FA2" s="108" t="str">
        <f t="shared" si="1"/>
        <v/>
      </c>
      <c r="FB2" s="108" t="str">
        <f t="shared" si="1"/>
        <v/>
      </c>
      <c r="FC2" s="108" t="str">
        <f t="shared" si="1"/>
        <v/>
      </c>
      <c r="FD2" s="108" t="str">
        <f t="shared" si="1"/>
        <v/>
      </c>
      <c r="FE2" s="108" t="str">
        <f t="shared" si="1"/>
        <v/>
      </c>
      <c r="FF2" s="108" t="str">
        <f t="shared" ref="FF2:HQ2" si="2">IF(FF3="","",FE2+1)</f>
        <v/>
      </c>
      <c r="FG2" s="108" t="str">
        <f t="shared" si="2"/>
        <v/>
      </c>
      <c r="FH2" s="108" t="str">
        <f t="shared" si="2"/>
        <v/>
      </c>
      <c r="FI2" s="108" t="str">
        <f t="shared" si="2"/>
        <v/>
      </c>
      <c r="FJ2" s="108" t="str">
        <f t="shared" si="2"/>
        <v/>
      </c>
      <c r="FK2" s="108" t="str">
        <f t="shared" si="2"/>
        <v/>
      </c>
      <c r="FL2" s="108" t="str">
        <f t="shared" si="2"/>
        <v/>
      </c>
      <c r="FM2" s="108" t="str">
        <f t="shared" si="2"/>
        <v/>
      </c>
      <c r="FN2" s="108" t="str">
        <f t="shared" si="2"/>
        <v/>
      </c>
      <c r="FO2" s="108" t="str">
        <f t="shared" si="2"/>
        <v/>
      </c>
      <c r="FP2" s="108" t="str">
        <f t="shared" si="2"/>
        <v/>
      </c>
      <c r="FQ2" s="108" t="str">
        <f t="shared" si="2"/>
        <v/>
      </c>
      <c r="FR2" s="108" t="str">
        <f t="shared" si="2"/>
        <v/>
      </c>
      <c r="FS2" s="108" t="str">
        <f t="shared" si="2"/>
        <v/>
      </c>
      <c r="FT2" s="108" t="str">
        <f t="shared" si="2"/>
        <v/>
      </c>
      <c r="FU2" s="108" t="str">
        <f t="shared" si="2"/>
        <v/>
      </c>
      <c r="FV2" s="108" t="str">
        <f t="shared" si="2"/>
        <v/>
      </c>
      <c r="FW2" s="108" t="str">
        <f t="shared" si="2"/>
        <v/>
      </c>
      <c r="FX2" s="108" t="str">
        <f t="shared" si="2"/>
        <v/>
      </c>
      <c r="FY2" s="108" t="str">
        <f t="shared" si="2"/>
        <v/>
      </c>
      <c r="FZ2" s="108" t="str">
        <f t="shared" si="2"/>
        <v/>
      </c>
      <c r="GA2" s="108" t="str">
        <f t="shared" si="2"/>
        <v/>
      </c>
      <c r="GB2" s="108" t="str">
        <f t="shared" si="2"/>
        <v/>
      </c>
      <c r="GC2" s="108" t="str">
        <f t="shared" si="2"/>
        <v/>
      </c>
      <c r="GD2" s="108" t="str">
        <f t="shared" si="2"/>
        <v/>
      </c>
      <c r="GE2" s="108" t="str">
        <f t="shared" si="2"/>
        <v/>
      </c>
      <c r="GF2" s="108" t="str">
        <f t="shared" si="2"/>
        <v/>
      </c>
      <c r="GG2" s="108" t="str">
        <f t="shared" si="2"/>
        <v/>
      </c>
      <c r="GH2" s="108" t="str">
        <f t="shared" si="2"/>
        <v/>
      </c>
      <c r="GI2" s="108" t="str">
        <f t="shared" si="2"/>
        <v/>
      </c>
      <c r="GJ2" s="108" t="str">
        <f t="shared" si="2"/>
        <v/>
      </c>
      <c r="GK2" s="108" t="str">
        <f t="shared" si="2"/>
        <v/>
      </c>
      <c r="GL2" s="108" t="str">
        <f t="shared" si="2"/>
        <v/>
      </c>
      <c r="GM2" s="108" t="str">
        <f t="shared" si="2"/>
        <v/>
      </c>
      <c r="GN2" s="108" t="str">
        <f t="shared" si="2"/>
        <v/>
      </c>
      <c r="GO2" s="108" t="str">
        <f t="shared" si="2"/>
        <v/>
      </c>
      <c r="GP2" s="108" t="str">
        <f t="shared" si="2"/>
        <v/>
      </c>
      <c r="GQ2" s="108" t="str">
        <f t="shared" si="2"/>
        <v/>
      </c>
      <c r="GR2" s="108" t="str">
        <f t="shared" si="2"/>
        <v/>
      </c>
      <c r="GS2" s="108" t="str">
        <f t="shared" si="2"/>
        <v/>
      </c>
      <c r="GT2" s="108" t="str">
        <f t="shared" si="2"/>
        <v/>
      </c>
      <c r="GU2" s="108" t="str">
        <f t="shared" si="2"/>
        <v/>
      </c>
      <c r="GV2" s="108" t="str">
        <f t="shared" si="2"/>
        <v/>
      </c>
      <c r="GW2" s="108" t="str">
        <f t="shared" si="2"/>
        <v/>
      </c>
      <c r="GX2" s="108" t="str">
        <f t="shared" si="2"/>
        <v/>
      </c>
      <c r="GY2" s="108" t="str">
        <f t="shared" si="2"/>
        <v/>
      </c>
      <c r="GZ2" s="108" t="str">
        <f t="shared" si="2"/>
        <v/>
      </c>
      <c r="HA2" s="108" t="str">
        <f t="shared" si="2"/>
        <v/>
      </c>
      <c r="HB2" s="108" t="str">
        <f t="shared" si="2"/>
        <v/>
      </c>
      <c r="HC2" s="108" t="str">
        <f t="shared" si="2"/>
        <v/>
      </c>
      <c r="HD2" s="108" t="str">
        <f t="shared" si="2"/>
        <v/>
      </c>
      <c r="HE2" s="108" t="str">
        <f t="shared" si="2"/>
        <v/>
      </c>
      <c r="HF2" s="108" t="str">
        <f t="shared" si="2"/>
        <v/>
      </c>
      <c r="HG2" s="108" t="str">
        <f t="shared" si="2"/>
        <v/>
      </c>
      <c r="HH2" s="108" t="str">
        <f t="shared" si="2"/>
        <v/>
      </c>
      <c r="HI2" s="108" t="str">
        <f t="shared" si="2"/>
        <v/>
      </c>
      <c r="HJ2" s="108" t="str">
        <f t="shared" si="2"/>
        <v/>
      </c>
      <c r="HK2" s="108" t="str">
        <f t="shared" si="2"/>
        <v/>
      </c>
      <c r="HL2" s="108" t="str">
        <f t="shared" si="2"/>
        <v/>
      </c>
      <c r="HM2" s="108" t="str">
        <f t="shared" si="2"/>
        <v/>
      </c>
      <c r="HN2" s="108" t="str">
        <f t="shared" si="2"/>
        <v/>
      </c>
      <c r="HO2" s="108" t="str">
        <f t="shared" si="2"/>
        <v/>
      </c>
      <c r="HP2" s="108" t="str">
        <f t="shared" si="2"/>
        <v/>
      </c>
      <c r="HQ2" s="108" t="str">
        <f t="shared" si="2"/>
        <v/>
      </c>
      <c r="HR2" s="108" t="str">
        <f t="shared" ref="HR2:IH2" si="3">IF(HR3="","",HQ2+1)</f>
        <v/>
      </c>
      <c r="HS2" s="108" t="str">
        <f t="shared" si="3"/>
        <v/>
      </c>
      <c r="HT2" s="108" t="str">
        <f t="shared" si="3"/>
        <v/>
      </c>
      <c r="HU2" s="108" t="str">
        <f t="shared" si="3"/>
        <v/>
      </c>
      <c r="HV2" s="108" t="str">
        <f t="shared" si="3"/>
        <v/>
      </c>
      <c r="HW2" s="108" t="str">
        <f t="shared" si="3"/>
        <v/>
      </c>
      <c r="HX2" s="108" t="str">
        <f t="shared" si="3"/>
        <v/>
      </c>
      <c r="HY2" s="108" t="str">
        <f t="shared" si="3"/>
        <v/>
      </c>
      <c r="HZ2" s="108" t="str">
        <f t="shared" si="3"/>
        <v/>
      </c>
      <c r="IA2" s="108" t="str">
        <f t="shared" si="3"/>
        <v/>
      </c>
      <c r="IB2" s="108" t="str">
        <f t="shared" si="3"/>
        <v/>
      </c>
      <c r="IC2" s="108" t="str">
        <f t="shared" si="3"/>
        <v/>
      </c>
      <c r="ID2" s="108" t="str">
        <f t="shared" si="3"/>
        <v/>
      </c>
      <c r="IE2" s="108" t="str">
        <f t="shared" si="3"/>
        <v/>
      </c>
      <c r="IF2" s="108" t="str">
        <f t="shared" si="3"/>
        <v/>
      </c>
      <c r="IG2" s="108" t="str">
        <f t="shared" si="3"/>
        <v/>
      </c>
      <c r="IH2" s="108" t="str">
        <f t="shared" si="3"/>
        <v/>
      </c>
    </row>
    <row r="3" spans="1:242" s="114" customFormat="1" x14ac:dyDescent="0.2">
      <c r="A3" s="110" t="s">
        <v>120</v>
      </c>
      <c r="B3" s="111" t="s">
        <v>146</v>
      </c>
      <c r="C3" s="111" t="s">
        <v>146</v>
      </c>
      <c r="D3" s="111"/>
      <c r="E3" s="111"/>
      <c r="F3" s="111"/>
      <c r="G3" s="111"/>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row>
    <row r="4" spans="1:242" s="114" customFormat="1" x14ac:dyDescent="0.2">
      <c r="A4" s="110" t="s">
        <v>121</v>
      </c>
      <c r="B4" s="111"/>
      <c r="C4" s="113"/>
      <c r="D4" s="111"/>
      <c r="E4" s="111"/>
      <c r="F4" s="111"/>
      <c r="G4" s="111"/>
      <c r="H4" s="112"/>
      <c r="I4" s="111"/>
      <c r="J4" s="111"/>
      <c r="K4" s="111"/>
      <c r="L4" s="112"/>
      <c r="M4" s="112"/>
      <c r="N4" s="111"/>
      <c r="O4" s="111"/>
      <c r="P4" s="111"/>
      <c r="Q4" s="111"/>
      <c r="R4" s="111"/>
      <c r="S4" s="111"/>
      <c r="T4" s="111"/>
      <c r="U4" s="116"/>
      <c r="V4" s="111"/>
      <c r="W4" s="112"/>
      <c r="X4" s="111"/>
      <c r="Y4" s="111"/>
      <c r="Z4" s="112"/>
      <c r="AA4" s="112"/>
      <c r="AB4" s="112"/>
      <c r="AC4" s="112"/>
      <c r="AD4" s="112"/>
      <c r="AE4" s="112"/>
      <c r="AF4" s="112"/>
      <c r="AN4" s="117"/>
      <c r="AO4" s="117"/>
      <c r="AP4" s="117"/>
      <c r="AQ4" s="117"/>
      <c r="AR4" s="117"/>
      <c r="AS4" s="117"/>
      <c r="AT4" s="117"/>
      <c r="FX4" s="115"/>
      <c r="FZ4" s="115"/>
      <c r="GA4" s="115"/>
      <c r="GB4" s="115"/>
      <c r="GC4" s="115"/>
      <c r="GD4" s="115"/>
      <c r="GE4" s="115"/>
      <c r="GF4" s="115"/>
      <c r="GG4" s="115"/>
      <c r="GH4" s="115"/>
      <c r="GI4" s="115"/>
      <c r="GJ4" s="115"/>
      <c r="GK4" s="115"/>
      <c r="GL4" s="115"/>
      <c r="GM4" s="115"/>
      <c r="GN4" s="115"/>
      <c r="GO4" s="115"/>
      <c r="GP4" s="115"/>
      <c r="GQ4" s="115"/>
      <c r="GR4" s="115"/>
      <c r="GS4" s="115"/>
      <c r="GT4" s="115"/>
      <c r="GU4" s="115"/>
      <c r="GV4" s="115"/>
      <c r="GW4" s="115"/>
      <c r="GX4" s="115"/>
      <c r="GY4" s="115"/>
    </row>
    <row r="5" spans="1:242" s="122" customFormat="1" x14ac:dyDescent="0.2">
      <c r="A5" s="118" t="s">
        <v>122</v>
      </c>
      <c r="B5" s="120" t="s">
        <v>320</v>
      </c>
      <c r="C5" s="121" t="s">
        <v>321</v>
      </c>
      <c r="D5" s="119"/>
      <c r="E5" s="119"/>
      <c r="F5" s="119"/>
      <c r="G5" s="119"/>
      <c r="H5" s="119"/>
      <c r="I5" s="120"/>
      <c r="J5" s="119"/>
      <c r="K5" s="120"/>
      <c r="L5" s="120"/>
      <c r="M5" s="120"/>
      <c r="N5" s="119"/>
      <c r="O5" s="120"/>
      <c r="P5" s="119"/>
      <c r="Q5" s="120"/>
      <c r="R5" s="119"/>
      <c r="S5" s="120"/>
      <c r="T5" s="119"/>
      <c r="U5" s="120"/>
      <c r="V5" s="119"/>
      <c r="W5" s="119"/>
      <c r="X5" s="120"/>
      <c r="Y5" s="120"/>
      <c r="Z5" s="120"/>
      <c r="AA5" s="120"/>
      <c r="AB5" s="120"/>
      <c r="AC5" s="120"/>
      <c r="AD5" s="120"/>
      <c r="AE5" s="120"/>
      <c r="AF5" s="120"/>
      <c r="DL5" s="123"/>
      <c r="FZ5" s="124"/>
      <c r="GA5" s="124"/>
      <c r="GB5" s="124"/>
      <c r="GC5" s="124"/>
      <c r="GD5" s="124"/>
      <c r="GE5" s="124"/>
      <c r="GF5" s="124"/>
      <c r="GG5" s="124"/>
      <c r="GH5" s="124"/>
      <c r="GI5" s="124"/>
      <c r="GJ5" s="124"/>
      <c r="GK5" s="124"/>
      <c r="GL5" s="124"/>
      <c r="GM5" s="124"/>
      <c r="GN5" s="124"/>
      <c r="GO5" s="124"/>
      <c r="GP5" s="124"/>
      <c r="GQ5" s="124"/>
      <c r="GR5" s="124"/>
      <c r="GS5" s="124"/>
      <c r="GT5" s="125"/>
      <c r="GU5" s="124"/>
      <c r="GV5" s="124"/>
      <c r="GW5" s="124"/>
      <c r="GX5" s="124"/>
      <c r="GY5" s="124"/>
    </row>
    <row r="6" spans="1:242" s="122" customFormat="1" x14ac:dyDescent="0.2">
      <c r="A6" s="118" t="s">
        <v>123</v>
      </c>
      <c r="B6" s="120"/>
      <c r="C6" s="121"/>
      <c r="D6" s="119"/>
      <c r="E6" s="119"/>
      <c r="F6" s="119"/>
      <c r="G6" s="119"/>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124"/>
    </row>
    <row r="7" spans="1:242" s="129" customFormat="1" x14ac:dyDescent="0.2">
      <c r="A7" s="110" t="s">
        <v>124</v>
      </c>
      <c r="B7" s="127" t="s">
        <v>221</v>
      </c>
      <c r="C7" s="128" t="s">
        <v>322</v>
      </c>
      <c r="D7" s="126"/>
      <c r="E7" s="126"/>
      <c r="F7" s="126"/>
      <c r="G7" s="126"/>
      <c r="H7" s="127"/>
      <c r="I7" s="127"/>
      <c r="J7" s="126"/>
      <c r="K7" s="127"/>
      <c r="L7" s="127"/>
      <c r="M7" s="127"/>
      <c r="N7" s="126"/>
      <c r="O7" s="127"/>
      <c r="P7" s="126"/>
      <c r="Q7" s="127"/>
      <c r="R7" s="127"/>
      <c r="S7" s="127"/>
      <c r="T7" s="127"/>
      <c r="U7" s="127"/>
      <c r="V7" s="127"/>
      <c r="W7" s="127"/>
      <c r="X7" s="127"/>
      <c r="Y7" s="127"/>
      <c r="Z7" s="127"/>
      <c r="AA7" s="127"/>
      <c r="AB7" s="127"/>
      <c r="AC7" s="127"/>
      <c r="AD7" s="127"/>
      <c r="AE7" s="127"/>
      <c r="AF7" s="127"/>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row>
    <row r="8" spans="1:242" s="129" customFormat="1" x14ac:dyDescent="0.2">
      <c r="A8" s="110" t="s">
        <v>125</v>
      </c>
      <c r="B8" s="127"/>
      <c r="C8" s="128"/>
      <c r="D8" s="126"/>
      <c r="E8" s="126"/>
      <c r="F8" s="126"/>
      <c r="G8" s="126"/>
      <c r="H8" s="127"/>
      <c r="I8" s="127"/>
      <c r="J8" s="127"/>
      <c r="K8" s="126"/>
      <c r="L8" s="127"/>
      <c r="M8" s="127"/>
      <c r="N8" s="127"/>
      <c r="O8" s="127"/>
      <c r="P8" s="126"/>
      <c r="Q8" s="127"/>
      <c r="R8" s="127"/>
      <c r="S8" s="127"/>
      <c r="T8" s="127"/>
      <c r="U8" s="127"/>
      <c r="V8" s="127"/>
      <c r="W8" s="127"/>
      <c r="X8" s="127"/>
      <c r="Y8" s="127"/>
      <c r="Z8" s="127"/>
      <c r="AA8" s="127"/>
      <c r="AB8" s="127"/>
      <c r="AC8" s="127"/>
      <c r="AD8" s="127"/>
      <c r="AE8" s="127"/>
      <c r="AF8" s="127"/>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130"/>
    </row>
    <row r="9" spans="1:242" s="122" customFormat="1" x14ac:dyDescent="0.2">
      <c r="A9" s="118" t="s">
        <v>126</v>
      </c>
      <c r="B9" s="120"/>
      <c r="C9" s="121"/>
      <c r="D9" s="119"/>
      <c r="E9" s="119"/>
      <c r="F9" s="119"/>
      <c r="G9" s="119"/>
      <c r="H9" s="120"/>
      <c r="I9" s="119"/>
      <c r="J9" s="119"/>
      <c r="K9" s="120"/>
      <c r="L9" s="120"/>
      <c r="M9" s="120"/>
      <c r="N9" s="131"/>
      <c r="O9" s="120"/>
      <c r="P9" s="119"/>
      <c r="Q9" s="119"/>
      <c r="R9" s="119"/>
      <c r="S9" s="120"/>
      <c r="T9" s="120"/>
      <c r="U9" s="120"/>
      <c r="V9" s="120"/>
      <c r="W9" s="120"/>
      <c r="X9" s="120"/>
      <c r="Y9" s="120"/>
      <c r="Z9" s="120"/>
      <c r="AA9" s="120"/>
      <c r="AB9" s="120"/>
      <c r="AC9" s="120"/>
      <c r="AD9" s="120"/>
      <c r="AE9" s="120"/>
      <c r="AF9" s="120"/>
      <c r="AV9" s="123"/>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row>
    <row r="10" spans="1:242" s="122" customFormat="1" x14ac:dyDescent="0.2">
      <c r="A10" s="118" t="s">
        <v>127</v>
      </c>
      <c r="B10" s="120" t="s">
        <v>325</v>
      </c>
      <c r="C10" s="121" t="s">
        <v>321</v>
      </c>
      <c r="D10" s="119"/>
      <c r="E10" s="119"/>
      <c r="F10" s="119"/>
      <c r="G10" s="119"/>
      <c r="H10" s="120"/>
      <c r="I10" s="120"/>
      <c r="J10" s="120"/>
      <c r="K10" s="120"/>
      <c r="L10" s="120"/>
      <c r="M10" s="120"/>
      <c r="N10" s="119"/>
      <c r="O10" s="120"/>
      <c r="P10" s="120"/>
      <c r="Q10" s="120"/>
      <c r="R10" s="120"/>
      <c r="S10" s="120"/>
      <c r="T10" s="120"/>
      <c r="U10" s="120"/>
      <c r="V10" s="120"/>
      <c r="W10" s="120"/>
      <c r="X10" s="120"/>
      <c r="Y10" s="120"/>
      <c r="Z10" s="120"/>
      <c r="AA10" s="120"/>
      <c r="AB10" s="120"/>
      <c r="AC10" s="120"/>
      <c r="AD10" s="120"/>
      <c r="AE10" s="120"/>
      <c r="AF10" s="120"/>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row>
    <row r="11" spans="1:242" s="129" customFormat="1" x14ac:dyDescent="0.2">
      <c r="A11" s="110" t="s">
        <v>128</v>
      </c>
      <c r="B11" s="127"/>
      <c r="C11" s="128"/>
      <c r="D11" s="126"/>
      <c r="E11" s="126"/>
      <c r="F11" s="126"/>
      <c r="G11" s="126"/>
      <c r="H11" s="127"/>
      <c r="I11" s="127"/>
      <c r="J11" s="127"/>
      <c r="K11" s="127"/>
      <c r="L11" s="127"/>
      <c r="M11" s="127"/>
      <c r="N11" s="127"/>
      <c r="O11" s="127"/>
      <c r="P11" s="126"/>
      <c r="Q11" s="127"/>
      <c r="R11" s="127"/>
      <c r="S11" s="127"/>
      <c r="T11" s="127"/>
      <c r="U11" s="126"/>
      <c r="V11" s="127"/>
      <c r="W11" s="127"/>
      <c r="X11" s="127"/>
      <c r="Y11" s="127"/>
      <c r="Z11" s="127"/>
      <c r="AA11" s="127"/>
      <c r="AB11" s="127"/>
      <c r="AC11" s="127"/>
      <c r="AD11" s="127"/>
      <c r="AE11" s="127"/>
      <c r="AF11" s="127"/>
      <c r="FZ11" s="130"/>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row>
    <row r="12" spans="1:242" s="129" customFormat="1" ht="25.5" x14ac:dyDescent="0.2">
      <c r="A12" s="110" t="s">
        <v>129</v>
      </c>
      <c r="B12" s="127"/>
      <c r="C12" s="128"/>
      <c r="D12" s="126"/>
      <c r="E12" s="126"/>
      <c r="F12" s="126"/>
      <c r="G12" s="126"/>
      <c r="H12" s="127"/>
      <c r="I12" s="127"/>
      <c r="J12" s="127"/>
      <c r="K12" s="127"/>
      <c r="L12" s="127"/>
      <c r="M12" s="127"/>
      <c r="N12" s="127"/>
      <c r="O12" s="127"/>
      <c r="P12" s="126"/>
      <c r="Q12" s="127"/>
      <c r="R12" s="127"/>
      <c r="S12" s="127"/>
      <c r="T12" s="127"/>
      <c r="U12" s="126"/>
      <c r="V12" s="127"/>
      <c r="W12" s="127"/>
      <c r="X12" s="127"/>
      <c r="Y12" s="127"/>
      <c r="Z12" s="127"/>
      <c r="AA12" s="127"/>
      <c r="AB12" s="127"/>
      <c r="AC12" s="127"/>
      <c r="AD12" s="127"/>
      <c r="AE12" s="127"/>
      <c r="AF12" s="127"/>
      <c r="FZ12" s="130"/>
      <c r="GA12" s="130"/>
      <c r="GB12" s="130"/>
      <c r="GC12" s="130"/>
      <c r="GD12" s="130"/>
      <c r="GE12" s="130"/>
      <c r="GF12" s="130"/>
      <c r="GG12" s="130"/>
      <c r="GH12" s="130"/>
      <c r="GI12" s="130"/>
      <c r="GJ12" s="130"/>
      <c r="GK12" s="130"/>
      <c r="GL12" s="130"/>
      <c r="GM12" s="130"/>
      <c r="GN12" s="130"/>
      <c r="GO12" s="130"/>
      <c r="GP12" s="130"/>
      <c r="GQ12" s="130"/>
      <c r="GR12" s="130"/>
      <c r="GS12" s="130"/>
      <c r="GT12" s="130"/>
      <c r="GU12" s="130"/>
      <c r="GV12" s="130"/>
      <c r="GW12" s="130"/>
      <c r="GX12" s="130"/>
      <c r="GY12" s="130"/>
    </row>
    <row r="13" spans="1:242" s="122" customFormat="1" x14ac:dyDescent="0.2">
      <c r="A13" s="118" t="s">
        <v>130</v>
      </c>
      <c r="B13" s="120"/>
      <c r="C13" s="121"/>
      <c r="D13" s="119"/>
      <c r="E13" s="119"/>
      <c r="F13" s="119"/>
      <c r="G13" s="119"/>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row>
    <row r="14" spans="1:242" s="122" customFormat="1" x14ac:dyDescent="0.2">
      <c r="A14" s="118" t="s">
        <v>131</v>
      </c>
      <c r="B14" s="120"/>
      <c r="C14" s="121"/>
      <c r="D14" s="119"/>
      <c r="E14" s="119"/>
      <c r="F14" s="119"/>
      <c r="G14" s="119"/>
      <c r="H14" s="120"/>
      <c r="I14" s="120"/>
      <c r="J14" s="120"/>
      <c r="K14" s="119"/>
      <c r="L14" s="120"/>
      <c r="M14" s="120"/>
      <c r="N14" s="120"/>
      <c r="O14" s="120"/>
      <c r="P14" s="120"/>
      <c r="Q14" s="120"/>
      <c r="R14" s="120"/>
      <c r="S14" s="120"/>
      <c r="T14" s="120"/>
      <c r="U14" s="120"/>
      <c r="V14" s="120"/>
      <c r="W14" s="120"/>
      <c r="X14" s="120"/>
      <c r="Y14" s="120"/>
      <c r="Z14" s="120"/>
      <c r="AA14" s="120"/>
      <c r="AB14" s="120"/>
      <c r="AC14" s="120"/>
      <c r="AD14" s="120"/>
      <c r="AE14" s="120"/>
      <c r="AF14" s="120"/>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row>
    <row r="15" spans="1:242" s="114" customFormat="1" x14ac:dyDescent="0.2">
      <c r="A15" s="110" t="s">
        <v>132</v>
      </c>
      <c r="B15" s="112"/>
      <c r="C15" s="113"/>
      <c r="D15" s="111"/>
      <c r="E15" s="111"/>
      <c r="F15" s="111"/>
      <c r="G15" s="111"/>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row>
    <row r="16" spans="1:242" s="129" customFormat="1" x14ac:dyDescent="0.2">
      <c r="A16" s="110" t="s">
        <v>133</v>
      </c>
      <c r="B16" s="127"/>
      <c r="C16" s="128"/>
      <c r="D16" s="126"/>
      <c r="E16" s="126"/>
      <c r="F16" s="126"/>
      <c r="G16" s="126"/>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BZ16" s="114"/>
      <c r="FZ16" s="130"/>
      <c r="GA16" s="130"/>
      <c r="GB16" s="130"/>
      <c r="GC16" s="130"/>
      <c r="GD16" s="130"/>
      <c r="GE16" s="130"/>
      <c r="GF16" s="130"/>
      <c r="GG16" s="130"/>
      <c r="GH16" s="130"/>
      <c r="GI16" s="130"/>
      <c r="GJ16" s="130"/>
      <c r="GK16" s="130"/>
      <c r="GL16" s="130"/>
      <c r="GM16" s="130"/>
      <c r="GN16" s="130"/>
      <c r="GO16" s="130"/>
      <c r="GP16" s="130"/>
      <c r="GQ16" s="130"/>
      <c r="GR16" s="130"/>
      <c r="GS16" s="130"/>
      <c r="GT16" s="130"/>
      <c r="GU16" s="130"/>
      <c r="GV16" s="130"/>
      <c r="GW16" s="130"/>
      <c r="GX16" s="130"/>
      <c r="GY16" s="130"/>
    </row>
    <row r="17" spans="1:207" s="135" customFormat="1" x14ac:dyDescent="0.2">
      <c r="A17" s="118" t="s">
        <v>134</v>
      </c>
      <c r="B17" s="133"/>
      <c r="C17" s="134"/>
      <c r="D17" s="132"/>
      <c r="E17" s="132"/>
      <c r="F17" s="132"/>
      <c r="G17" s="132"/>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row>
    <row r="18" spans="1:207" s="135" customFormat="1" x14ac:dyDescent="0.2">
      <c r="A18" s="118" t="s">
        <v>135</v>
      </c>
      <c r="B18" s="133"/>
      <c r="C18" s="134"/>
      <c r="D18" s="132"/>
      <c r="E18" s="132"/>
      <c r="F18" s="132"/>
      <c r="G18" s="132"/>
      <c r="H18" s="133"/>
      <c r="I18" s="133"/>
      <c r="J18" s="133"/>
      <c r="K18" s="133"/>
      <c r="L18" s="133"/>
      <c r="M18" s="133"/>
      <c r="N18" s="133"/>
      <c r="O18" s="133"/>
      <c r="P18" s="133"/>
      <c r="Q18" s="133"/>
      <c r="R18" s="133"/>
      <c r="S18" s="133"/>
      <c r="T18" s="133"/>
      <c r="U18" s="137"/>
      <c r="V18" s="133"/>
      <c r="W18" s="133"/>
      <c r="X18" s="133"/>
      <c r="Y18" s="133"/>
      <c r="Z18" s="133"/>
      <c r="AA18" s="133"/>
      <c r="AB18" s="133"/>
      <c r="AC18" s="133"/>
      <c r="AD18" s="133"/>
      <c r="AE18" s="133"/>
      <c r="AF18" s="133"/>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row>
    <row r="19" spans="1:207" s="114" customFormat="1" x14ac:dyDescent="0.2">
      <c r="A19" s="110" t="s">
        <v>136</v>
      </c>
      <c r="B19" s="112"/>
      <c r="C19" s="113"/>
      <c r="D19" s="111"/>
      <c r="E19" s="111"/>
      <c r="F19" s="111"/>
      <c r="G19" s="111"/>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row>
    <row r="20" spans="1:207" s="142" customFormat="1" x14ac:dyDescent="0.2">
      <c r="A20" s="138" t="s">
        <v>137</v>
      </c>
      <c r="B20" s="255" t="s">
        <v>323</v>
      </c>
      <c r="C20" s="255" t="s">
        <v>324</v>
      </c>
      <c r="D20" s="139"/>
      <c r="E20" s="139"/>
      <c r="F20" s="139"/>
      <c r="G20" s="139"/>
      <c r="H20" s="140"/>
      <c r="I20" s="140"/>
      <c r="J20" s="141"/>
      <c r="K20" s="140"/>
      <c r="M20" s="143"/>
      <c r="N20" s="140"/>
      <c r="O20" s="140"/>
      <c r="Q20" s="140"/>
      <c r="R20" s="140"/>
      <c r="S20" s="140"/>
      <c r="T20" s="140"/>
      <c r="U20" s="140"/>
      <c r="V20" s="140"/>
      <c r="W20" s="140"/>
      <c r="X20" s="143"/>
      <c r="Y20" s="143"/>
      <c r="Z20" s="143"/>
      <c r="AA20" s="143"/>
      <c r="AB20" s="143"/>
      <c r="AC20" s="143"/>
      <c r="AD20" s="143"/>
      <c r="AE20" s="143"/>
      <c r="AF20" s="143"/>
      <c r="AG20" s="143"/>
      <c r="AH20" s="143"/>
      <c r="AI20" s="143"/>
      <c r="AJ20" s="143"/>
      <c r="AK20" s="143"/>
      <c r="AL20" s="143"/>
      <c r="AM20" s="143"/>
      <c r="AN20" s="143"/>
      <c r="AO20" s="143"/>
      <c r="AP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U20" s="143"/>
      <c r="BV20" s="143"/>
      <c r="BW20" s="143"/>
      <c r="BX20" s="143"/>
      <c r="BY20" s="143"/>
      <c r="BZ20" s="143"/>
      <c r="CA20" s="143"/>
      <c r="CB20" s="143"/>
      <c r="CC20" s="143"/>
      <c r="CD20" s="143"/>
      <c r="CE20" s="143"/>
      <c r="CF20" s="143"/>
      <c r="CH20" s="143"/>
      <c r="CI20" s="143"/>
      <c r="CK20" s="143"/>
      <c r="CL20" s="143"/>
      <c r="CM20" s="143"/>
      <c r="CN20" s="143"/>
      <c r="CO20" s="143"/>
      <c r="CP20" s="143"/>
      <c r="CQ20" s="143"/>
      <c r="CR20" s="143"/>
      <c r="CT20" s="143"/>
      <c r="CU20" s="143"/>
      <c r="CV20" s="143"/>
      <c r="CW20" s="143"/>
      <c r="CX20" s="143"/>
      <c r="CY20" s="143"/>
      <c r="CZ20" s="143"/>
      <c r="DA20" s="143"/>
      <c r="DB20" s="143"/>
      <c r="DC20" s="143"/>
      <c r="DD20" s="143"/>
      <c r="DE20" s="143"/>
      <c r="DF20" s="143"/>
      <c r="DG20" s="143"/>
      <c r="DH20" s="143"/>
      <c r="DI20" s="143"/>
      <c r="DJ20" s="143"/>
      <c r="DK20" s="143"/>
      <c r="DL20" s="143"/>
      <c r="DM20" s="143"/>
      <c r="DN20" s="143"/>
      <c r="DO20" s="143"/>
      <c r="DP20" s="143"/>
      <c r="DQ20" s="143"/>
      <c r="FZ20" s="141"/>
      <c r="GB20" s="141"/>
      <c r="GF20" s="141"/>
      <c r="GG20" s="141"/>
      <c r="GH20" s="141"/>
      <c r="GJ20" s="141"/>
      <c r="GK20" s="141"/>
      <c r="GL20" s="141"/>
      <c r="GM20" s="141"/>
      <c r="GN20" s="141"/>
      <c r="GO20" s="141"/>
      <c r="GP20" s="141"/>
      <c r="GQ20" s="141"/>
      <c r="GR20" s="141"/>
      <c r="GS20" s="141"/>
      <c r="GT20" s="141"/>
      <c r="GU20" s="141"/>
      <c r="GV20" s="141"/>
      <c r="GW20" s="141"/>
      <c r="GX20" s="141"/>
      <c r="GY20" s="141"/>
    </row>
    <row r="21" spans="1:207" s="126" customFormat="1" ht="25.5" x14ac:dyDescent="0.25">
      <c r="A21" s="144" t="s">
        <v>138</v>
      </c>
      <c r="B21" s="145"/>
      <c r="C21" s="147"/>
      <c r="D21" s="145"/>
      <c r="E21" s="145"/>
      <c r="F21" s="145"/>
      <c r="G21" s="145"/>
      <c r="H21" s="146"/>
      <c r="I21" s="146"/>
      <c r="J21" s="148"/>
      <c r="K21" s="146"/>
      <c r="M21" s="149"/>
      <c r="N21" s="146"/>
      <c r="O21" s="146"/>
      <c r="Q21" s="146"/>
      <c r="R21" s="146"/>
      <c r="S21" s="146"/>
      <c r="T21" s="146"/>
      <c r="U21" s="146"/>
      <c r="V21" s="146"/>
      <c r="W21" s="146"/>
      <c r="X21" s="149"/>
      <c r="Y21" s="149"/>
      <c r="Z21" s="149"/>
      <c r="AA21" s="149"/>
      <c r="AB21" s="149"/>
      <c r="AC21" s="149"/>
      <c r="AD21" s="149"/>
      <c r="AE21" s="149"/>
      <c r="AF21" s="149"/>
      <c r="AG21" s="149"/>
      <c r="AH21" s="149"/>
      <c r="AI21" s="149"/>
      <c r="AJ21" s="149"/>
      <c r="AK21" s="149"/>
      <c r="AL21" s="149"/>
      <c r="AM21" s="149"/>
      <c r="AN21" s="149"/>
      <c r="AO21" s="149"/>
      <c r="AP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U21" s="149"/>
      <c r="BV21" s="149"/>
      <c r="BW21" s="149"/>
      <c r="BX21" s="149"/>
      <c r="BY21" s="149"/>
      <c r="BZ21" s="149"/>
      <c r="CA21" s="149"/>
      <c r="CB21" s="149"/>
      <c r="CC21" s="149"/>
      <c r="CD21" s="149"/>
      <c r="CE21" s="149"/>
      <c r="CF21" s="149"/>
      <c r="CH21" s="149"/>
      <c r="CI21" s="149"/>
      <c r="CK21" s="149"/>
      <c r="CL21" s="149"/>
      <c r="CM21" s="149"/>
      <c r="CN21" s="149"/>
      <c r="CO21" s="149"/>
      <c r="CP21" s="149"/>
      <c r="CQ21" s="149"/>
      <c r="CR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FZ21" s="148"/>
      <c r="GB21" s="148"/>
      <c r="GF21" s="148"/>
      <c r="GG21" s="148"/>
      <c r="GH21" s="148"/>
      <c r="GJ21" s="148"/>
      <c r="GK21" s="148"/>
      <c r="GL21" s="148"/>
      <c r="GM21" s="148"/>
      <c r="GN21" s="148"/>
      <c r="GO21" s="148"/>
      <c r="GP21" s="148"/>
      <c r="GQ21" s="148"/>
      <c r="GR21" s="148"/>
      <c r="GS21" s="148"/>
      <c r="GT21" s="148"/>
      <c r="GU21" s="148"/>
      <c r="GV21" s="148"/>
      <c r="GW21" s="148"/>
      <c r="GX21" s="148"/>
      <c r="GY21" s="148"/>
    </row>
    <row r="22" spans="1:207" s="122" customFormat="1" x14ac:dyDescent="0.2">
      <c r="A22" s="118" t="s">
        <v>139</v>
      </c>
      <c r="B22" s="120"/>
      <c r="C22" s="121"/>
      <c r="D22" s="119"/>
      <c r="E22" s="119"/>
      <c r="F22" s="119"/>
      <c r="G22" s="119"/>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row>
    <row r="23" spans="1:207" s="135" customFormat="1" ht="25.5" x14ac:dyDescent="0.2">
      <c r="A23" s="118" t="s">
        <v>140</v>
      </c>
      <c r="B23" s="133"/>
      <c r="C23" s="134"/>
      <c r="D23" s="119"/>
      <c r="E23" s="132"/>
      <c r="F23" s="132"/>
      <c r="G23" s="132"/>
      <c r="H23" s="120"/>
      <c r="I23" s="133"/>
      <c r="J23" s="119"/>
      <c r="K23" s="133"/>
      <c r="L23" s="133"/>
      <c r="M23" s="133"/>
      <c r="N23" s="132"/>
      <c r="O23" s="133"/>
      <c r="P23" s="132"/>
      <c r="Q23" s="133"/>
      <c r="R23" s="133"/>
      <c r="S23" s="133"/>
      <c r="T23" s="133"/>
      <c r="U23" s="132"/>
      <c r="V23" s="133"/>
      <c r="W23" s="133"/>
      <c r="X23" s="133"/>
      <c r="Y23" s="133"/>
      <c r="Z23" s="133"/>
      <c r="AA23" s="133"/>
      <c r="AB23" s="133"/>
      <c r="AC23" s="133"/>
      <c r="AD23" s="133"/>
      <c r="AE23" s="133"/>
      <c r="AF23" s="133"/>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row>
    <row r="24" spans="1:207" s="129" customFormat="1" ht="25.5" x14ac:dyDescent="0.2">
      <c r="A24" s="110" t="s">
        <v>141</v>
      </c>
      <c r="B24" s="127" t="s">
        <v>326</v>
      </c>
      <c r="C24" s="128" t="s">
        <v>327</v>
      </c>
      <c r="D24" s="111"/>
      <c r="E24" s="126"/>
      <c r="F24" s="126"/>
      <c r="G24" s="126"/>
      <c r="H24" s="112"/>
      <c r="I24" s="127"/>
      <c r="J24" s="111"/>
      <c r="K24" s="127"/>
      <c r="L24" s="127"/>
      <c r="M24" s="127"/>
      <c r="N24" s="112"/>
      <c r="O24" s="127"/>
      <c r="P24" s="111"/>
      <c r="Q24" s="127"/>
      <c r="R24" s="127"/>
      <c r="S24" s="127"/>
      <c r="T24" s="127"/>
      <c r="U24" s="127"/>
      <c r="V24" s="127"/>
      <c r="W24" s="127"/>
      <c r="X24" s="127"/>
      <c r="Y24" s="127"/>
      <c r="Z24" s="127"/>
      <c r="AA24" s="127"/>
      <c r="AB24" s="127"/>
      <c r="AC24" s="127"/>
      <c r="AD24" s="127"/>
      <c r="AE24" s="127"/>
      <c r="AF24" s="127"/>
      <c r="FZ24" s="130"/>
      <c r="GA24" s="130"/>
      <c r="GB24" s="130"/>
      <c r="GC24" s="130"/>
      <c r="GD24" s="130"/>
      <c r="GE24" s="130"/>
      <c r="GF24" s="130"/>
      <c r="GG24" s="130"/>
      <c r="GH24" s="130"/>
      <c r="GI24" s="130"/>
      <c r="GJ24" s="130"/>
      <c r="GK24" s="130"/>
      <c r="GL24" s="130"/>
      <c r="GM24" s="130"/>
      <c r="GN24" s="130"/>
      <c r="GO24" s="130"/>
      <c r="GP24" s="130"/>
      <c r="GQ24" s="130"/>
      <c r="GR24" s="130"/>
      <c r="GS24" s="130"/>
      <c r="GT24" s="130"/>
      <c r="GU24" s="130"/>
      <c r="GV24" s="130"/>
      <c r="GW24" s="130"/>
      <c r="GX24" s="130"/>
      <c r="GY24" s="130"/>
    </row>
    <row r="25" spans="1:207" s="114" customFormat="1" x14ac:dyDescent="0.2">
      <c r="A25" s="110" t="s">
        <v>142</v>
      </c>
      <c r="B25" s="112"/>
      <c r="C25" s="113"/>
      <c r="D25" s="111"/>
      <c r="E25" s="111"/>
      <c r="F25" s="111"/>
      <c r="G25" s="111"/>
      <c r="H25" s="112"/>
      <c r="I25" s="112"/>
      <c r="J25" s="111"/>
      <c r="K25" s="112"/>
      <c r="L25" s="112"/>
      <c r="M25" s="112"/>
      <c r="N25" s="111"/>
      <c r="O25" s="112"/>
      <c r="P25" s="111"/>
      <c r="Q25" s="112"/>
      <c r="R25" s="112"/>
      <c r="S25" s="112"/>
      <c r="T25" s="112"/>
      <c r="U25" s="112"/>
      <c r="V25" s="112"/>
      <c r="W25" s="112"/>
      <c r="X25" s="112"/>
      <c r="Y25" s="112"/>
      <c r="Z25" s="112"/>
      <c r="AA25" s="112"/>
      <c r="AB25" s="112"/>
      <c r="AC25" s="112"/>
      <c r="AD25" s="112"/>
      <c r="AE25" s="112"/>
      <c r="AF25" s="112"/>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row>
    <row r="26" spans="1:207" s="122" customFormat="1" ht="103.5" customHeight="1" x14ac:dyDescent="0.2">
      <c r="A26" s="123" t="s">
        <v>143</v>
      </c>
      <c r="B26" s="119" t="s">
        <v>318</v>
      </c>
      <c r="C26" s="150" t="s">
        <v>319</v>
      </c>
      <c r="D26" s="119"/>
      <c r="E26" s="119"/>
      <c r="F26" s="119"/>
      <c r="G26" s="119"/>
      <c r="H26" s="151"/>
      <c r="I26" s="119"/>
      <c r="J26" s="119"/>
      <c r="K26" s="119"/>
      <c r="L26" s="119"/>
      <c r="M26" s="119"/>
      <c r="N26" s="119"/>
      <c r="O26" s="119"/>
      <c r="P26" s="119"/>
      <c r="Q26" s="119"/>
      <c r="R26" s="119"/>
      <c r="S26" s="119"/>
      <c r="T26" s="119"/>
      <c r="U26" s="119"/>
      <c r="V26" s="119"/>
      <c r="W26" s="119"/>
      <c r="X26" s="152"/>
      <c r="Y26" s="152"/>
      <c r="Z26" s="152"/>
      <c r="AA26" s="119"/>
      <c r="AB26" s="152"/>
      <c r="AC26" s="152"/>
      <c r="AD26" s="152"/>
      <c r="AE26" s="152"/>
      <c r="AF26" s="152"/>
      <c r="AG26" s="123"/>
      <c r="AH26" s="153"/>
      <c r="AI26" s="153"/>
      <c r="AJ26" s="153"/>
      <c r="AK26" s="153"/>
      <c r="AL26" s="153"/>
      <c r="AM26" s="153"/>
      <c r="AN26" s="153"/>
      <c r="AO26" s="153"/>
      <c r="AP26" s="153"/>
      <c r="AR26" s="123"/>
      <c r="AS26" s="123"/>
      <c r="AT26" s="123"/>
      <c r="AU26" s="123"/>
      <c r="BI26" s="153"/>
      <c r="DP26" s="123"/>
      <c r="DQ26" s="123"/>
      <c r="FZ26" s="124"/>
      <c r="GA26" s="124"/>
      <c r="GB26" s="124"/>
      <c r="GC26" s="124"/>
      <c r="GD26" s="124"/>
      <c r="GE26" s="124"/>
      <c r="GF26" s="124"/>
      <c r="GG26" s="124"/>
      <c r="GH26" s="125"/>
      <c r="GI26" s="124"/>
      <c r="GJ26" s="124"/>
      <c r="GK26" s="124"/>
      <c r="GL26" s="124"/>
      <c r="GM26" s="124"/>
      <c r="GN26" s="124"/>
      <c r="GO26" s="124"/>
      <c r="GP26" s="124"/>
      <c r="GQ26" s="124"/>
      <c r="GR26" s="124"/>
      <c r="GS26" s="124"/>
      <c r="GT26" s="124"/>
      <c r="GU26" s="124"/>
      <c r="GV26" s="124"/>
      <c r="GW26" s="124"/>
      <c r="GX26" s="154"/>
      <c r="GY26" s="154"/>
    </row>
    <row r="27" spans="1:207" s="122" customFormat="1" x14ac:dyDescent="0.25">
      <c r="A27" s="118" t="s">
        <v>144</v>
      </c>
      <c r="B27" s="120"/>
      <c r="C27" s="121"/>
      <c r="D27" s="119"/>
      <c r="E27" s="119"/>
      <c r="F27" s="119"/>
      <c r="G27" s="119"/>
      <c r="H27" s="120"/>
      <c r="I27" s="120"/>
      <c r="J27" s="120"/>
      <c r="K27" s="120"/>
      <c r="L27" s="120"/>
      <c r="M27" s="120"/>
      <c r="N27" s="120"/>
      <c r="O27" s="120"/>
      <c r="P27" s="119"/>
      <c r="Q27" s="120"/>
      <c r="R27" s="120"/>
      <c r="S27" s="120"/>
      <c r="T27" s="120"/>
      <c r="U27" s="119"/>
      <c r="V27" s="120"/>
      <c r="W27" s="120"/>
      <c r="X27" s="120"/>
      <c r="Y27" s="120"/>
      <c r="Z27" s="120"/>
      <c r="AA27" s="120"/>
      <c r="AB27" s="120"/>
      <c r="AC27" s="120"/>
      <c r="AD27" s="120"/>
      <c r="AE27" s="120"/>
      <c r="AF27" s="120"/>
    </row>
    <row r="28" spans="1:207" s="155" customFormat="1" ht="12.75" customHeight="1" x14ac:dyDescent="0.25">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29" spans="1:207" s="155" customFormat="1" ht="12.75" customHeight="1" x14ac:dyDescent="0.25">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row>
    <row r="30" spans="1:207" s="155" customFormat="1" ht="12.75" customHeight="1" x14ac:dyDescent="0.25">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row>
    <row r="31" spans="1:207" s="155" customFormat="1" ht="12.75" customHeight="1" x14ac:dyDescent="0.25">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row>
    <row r="32" spans="1:207" s="155" customFormat="1" ht="12.75" customHeight="1" x14ac:dyDescent="0.25">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row>
    <row r="33" spans="2:32" s="155" customFormat="1" ht="12.75" customHeight="1" x14ac:dyDescent="0.25">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row>
    <row r="34" spans="2:32" s="155" customFormat="1" ht="12.75" customHeight="1" x14ac:dyDescent="0.25">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row>
    <row r="35" spans="2:32" s="155" customFormat="1" ht="12.75" customHeight="1" x14ac:dyDescent="0.25">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row>
    <row r="36" spans="2:32" s="155" customFormat="1" ht="12.75" customHeight="1" x14ac:dyDescent="0.25">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row>
    <row r="37" spans="2:32" s="155" customFormat="1" ht="12.75" customHeight="1" x14ac:dyDescent="0.25">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row>
    <row r="38" spans="2:32" s="155" customFormat="1" ht="12.75" customHeight="1" x14ac:dyDescent="0.25">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row>
    <row r="39" spans="2:32" s="155" customFormat="1" ht="12.75" customHeight="1" x14ac:dyDescent="0.25">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row>
    <row r="40" spans="2:32" s="155" customFormat="1" ht="12.75" customHeight="1" x14ac:dyDescent="0.25">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row>
    <row r="50" spans="1:32" ht="12.75" customHeight="1" x14ac:dyDescent="0.2">
      <c r="A50" s="157" t="s">
        <v>145</v>
      </c>
    </row>
    <row r="51" spans="1:32" s="160" customFormat="1" ht="12.75" customHeight="1" x14ac:dyDescent="0.25">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row>
  </sheetData>
  <sheetProtection formatCells="0" insertHyperlinks="0"/>
  <dataValidations count="3">
    <dataValidation type="list" allowBlank="1" showInputMessage="1" showErrorMessage="1" prompt="Select from List." sqref="FZ3:GY3 PV3:QU3 ZR3:AAQ3 AJN3:AKM3 ATJ3:AUI3 BDF3:BEE3 BNB3:BOA3 BWX3:BXW3 CGT3:CHS3 CQP3:CRO3 DAL3:DBK3 DKH3:DLG3 DUD3:DVC3 EDZ3:EEY3 ENV3:EOU3 EXR3:EYQ3 FHN3:FIM3 FRJ3:FSI3 GBF3:GCE3 GLB3:GMA3 GUX3:GVW3 HET3:HFS3 HOP3:HPO3 HYL3:HZK3 IIH3:IJG3 ISD3:ITC3 JBZ3:JCY3 JLV3:JMU3 JVR3:JWQ3 KFN3:KGM3 KPJ3:KQI3 KZF3:LAE3 LJB3:LKA3 LSX3:LTW3 MCT3:MDS3 MMP3:MNO3 MWL3:MXK3 NGH3:NHG3 NQD3:NRC3 NZZ3:OAY3 OJV3:OKU3 OTR3:OUQ3 PDN3:PEM3 PNJ3:POI3 PXF3:PYE3 QHB3:QIA3 QQX3:QRW3 RAT3:RBS3 RKP3:RLO3 RUL3:RVK3 SEH3:SFG3 SOD3:SPC3 SXZ3:SYY3 THV3:TIU3 TRR3:TSQ3 UBN3:UCM3 ULJ3:UMI3 UVF3:UWE3 VFB3:VGA3 VOX3:VPW3 VYT3:VZS3 WIP3:WJO3 WSL3:WTK3 XCH3:XDG3 FZ65539:GY65539 PV65539:QU65539 ZR65539:AAQ65539 AJN65539:AKM65539 ATJ65539:AUI65539 BDF65539:BEE65539 BNB65539:BOA65539 BWX65539:BXW65539 CGT65539:CHS65539 CQP65539:CRO65539 DAL65539:DBK65539 DKH65539:DLG65539 DUD65539:DVC65539 EDZ65539:EEY65539 ENV65539:EOU65539 EXR65539:EYQ65539 FHN65539:FIM65539 FRJ65539:FSI65539 GBF65539:GCE65539 GLB65539:GMA65539 GUX65539:GVW65539 HET65539:HFS65539 HOP65539:HPO65539 HYL65539:HZK65539 IIH65539:IJG65539 ISD65539:ITC65539 JBZ65539:JCY65539 JLV65539:JMU65539 JVR65539:JWQ65539 KFN65539:KGM65539 KPJ65539:KQI65539 KZF65539:LAE65539 LJB65539:LKA65539 LSX65539:LTW65539 MCT65539:MDS65539 MMP65539:MNO65539 MWL65539:MXK65539 NGH65539:NHG65539 NQD65539:NRC65539 NZZ65539:OAY65539 OJV65539:OKU65539 OTR65539:OUQ65539 PDN65539:PEM65539 PNJ65539:POI65539 PXF65539:PYE65539 QHB65539:QIA65539 QQX65539:QRW65539 RAT65539:RBS65539 RKP65539:RLO65539 RUL65539:RVK65539 SEH65539:SFG65539 SOD65539:SPC65539 SXZ65539:SYY65539 THV65539:TIU65539 TRR65539:TSQ65539 UBN65539:UCM65539 ULJ65539:UMI65539 UVF65539:UWE65539 VFB65539:VGA65539 VOX65539:VPW65539 VYT65539:VZS65539 WIP65539:WJO65539 WSL65539:WTK65539 XCH65539:XDG65539 FZ131075:GY131075 PV131075:QU131075 ZR131075:AAQ131075 AJN131075:AKM131075 ATJ131075:AUI131075 BDF131075:BEE131075 BNB131075:BOA131075 BWX131075:BXW131075 CGT131075:CHS131075 CQP131075:CRO131075 DAL131075:DBK131075 DKH131075:DLG131075 DUD131075:DVC131075 EDZ131075:EEY131075 ENV131075:EOU131075 EXR131075:EYQ131075 FHN131075:FIM131075 FRJ131075:FSI131075 GBF131075:GCE131075 GLB131075:GMA131075 GUX131075:GVW131075 HET131075:HFS131075 HOP131075:HPO131075 HYL131075:HZK131075 IIH131075:IJG131075 ISD131075:ITC131075 JBZ131075:JCY131075 JLV131075:JMU131075 JVR131075:JWQ131075 KFN131075:KGM131075 KPJ131075:KQI131075 KZF131075:LAE131075 LJB131075:LKA131075 LSX131075:LTW131075 MCT131075:MDS131075 MMP131075:MNO131075 MWL131075:MXK131075 NGH131075:NHG131075 NQD131075:NRC131075 NZZ131075:OAY131075 OJV131075:OKU131075 OTR131075:OUQ131075 PDN131075:PEM131075 PNJ131075:POI131075 PXF131075:PYE131075 QHB131075:QIA131075 QQX131075:QRW131075 RAT131075:RBS131075 RKP131075:RLO131075 RUL131075:RVK131075 SEH131075:SFG131075 SOD131075:SPC131075 SXZ131075:SYY131075 THV131075:TIU131075 TRR131075:TSQ131075 UBN131075:UCM131075 ULJ131075:UMI131075 UVF131075:UWE131075 VFB131075:VGA131075 VOX131075:VPW131075 VYT131075:VZS131075 WIP131075:WJO131075 WSL131075:WTK131075 XCH131075:XDG131075 FZ196611:GY196611 PV196611:QU196611 ZR196611:AAQ196611 AJN196611:AKM196611 ATJ196611:AUI196611 BDF196611:BEE196611 BNB196611:BOA196611 BWX196611:BXW196611 CGT196611:CHS196611 CQP196611:CRO196611 DAL196611:DBK196611 DKH196611:DLG196611 DUD196611:DVC196611 EDZ196611:EEY196611 ENV196611:EOU196611 EXR196611:EYQ196611 FHN196611:FIM196611 FRJ196611:FSI196611 GBF196611:GCE196611 GLB196611:GMA196611 GUX196611:GVW196611 HET196611:HFS196611 HOP196611:HPO196611 HYL196611:HZK196611 IIH196611:IJG196611 ISD196611:ITC196611 JBZ196611:JCY196611 JLV196611:JMU196611 JVR196611:JWQ196611 KFN196611:KGM196611 KPJ196611:KQI196611 KZF196611:LAE196611 LJB196611:LKA196611 LSX196611:LTW196611 MCT196611:MDS196611 MMP196611:MNO196611 MWL196611:MXK196611 NGH196611:NHG196611 NQD196611:NRC196611 NZZ196611:OAY196611 OJV196611:OKU196611 OTR196611:OUQ196611 PDN196611:PEM196611 PNJ196611:POI196611 PXF196611:PYE196611 QHB196611:QIA196611 QQX196611:QRW196611 RAT196611:RBS196611 RKP196611:RLO196611 RUL196611:RVK196611 SEH196611:SFG196611 SOD196611:SPC196611 SXZ196611:SYY196611 THV196611:TIU196611 TRR196611:TSQ196611 UBN196611:UCM196611 ULJ196611:UMI196611 UVF196611:UWE196611 VFB196611:VGA196611 VOX196611:VPW196611 VYT196611:VZS196611 WIP196611:WJO196611 WSL196611:WTK196611 XCH196611:XDG196611 FZ262147:GY262147 PV262147:QU262147 ZR262147:AAQ262147 AJN262147:AKM262147 ATJ262147:AUI262147 BDF262147:BEE262147 BNB262147:BOA262147 BWX262147:BXW262147 CGT262147:CHS262147 CQP262147:CRO262147 DAL262147:DBK262147 DKH262147:DLG262147 DUD262147:DVC262147 EDZ262147:EEY262147 ENV262147:EOU262147 EXR262147:EYQ262147 FHN262147:FIM262147 FRJ262147:FSI262147 GBF262147:GCE262147 GLB262147:GMA262147 GUX262147:GVW262147 HET262147:HFS262147 HOP262147:HPO262147 HYL262147:HZK262147 IIH262147:IJG262147 ISD262147:ITC262147 JBZ262147:JCY262147 JLV262147:JMU262147 JVR262147:JWQ262147 KFN262147:KGM262147 KPJ262147:KQI262147 KZF262147:LAE262147 LJB262147:LKA262147 LSX262147:LTW262147 MCT262147:MDS262147 MMP262147:MNO262147 MWL262147:MXK262147 NGH262147:NHG262147 NQD262147:NRC262147 NZZ262147:OAY262147 OJV262147:OKU262147 OTR262147:OUQ262147 PDN262147:PEM262147 PNJ262147:POI262147 PXF262147:PYE262147 QHB262147:QIA262147 QQX262147:QRW262147 RAT262147:RBS262147 RKP262147:RLO262147 RUL262147:RVK262147 SEH262147:SFG262147 SOD262147:SPC262147 SXZ262147:SYY262147 THV262147:TIU262147 TRR262147:TSQ262147 UBN262147:UCM262147 ULJ262147:UMI262147 UVF262147:UWE262147 VFB262147:VGA262147 VOX262147:VPW262147 VYT262147:VZS262147 WIP262147:WJO262147 WSL262147:WTK262147 XCH262147:XDG262147 FZ327683:GY327683 PV327683:QU327683 ZR327683:AAQ327683 AJN327683:AKM327683 ATJ327683:AUI327683 BDF327683:BEE327683 BNB327683:BOA327683 BWX327683:BXW327683 CGT327683:CHS327683 CQP327683:CRO327683 DAL327683:DBK327683 DKH327683:DLG327683 DUD327683:DVC327683 EDZ327683:EEY327683 ENV327683:EOU327683 EXR327683:EYQ327683 FHN327683:FIM327683 FRJ327683:FSI327683 GBF327683:GCE327683 GLB327683:GMA327683 GUX327683:GVW327683 HET327683:HFS327683 HOP327683:HPO327683 HYL327683:HZK327683 IIH327683:IJG327683 ISD327683:ITC327683 JBZ327683:JCY327683 JLV327683:JMU327683 JVR327683:JWQ327683 KFN327683:KGM327683 KPJ327683:KQI327683 KZF327683:LAE327683 LJB327683:LKA327683 LSX327683:LTW327683 MCT327683:MDS327683 MMP327683:MNO327683 MWL327683:MXK327683 NGH327683:NHG327683 NQD327683:NRC327683 NZZ327683:OAY327683 OJV327683:OKU327683 OTR327683:OUQ327683 PDN327683:PEM327683 PNJ327683:POI327683 PXF327683:PYE327683 QHB327683:QIA327683 QQX327683:QRW327683 RAT327683:RBS327683 RKP327683:RLO327683 RUL327683:RVK327683 SEH327683:SFG327683 SOD327683:SPC327683 SXZ327683:SYY327683 THV327683:TIU327683 TRR327683:TSQ327683 UBN327683:UCM327683 ULJ327683:UMI327683 UVF327683:UWE327683 VFB327683:VGA327683 VOX327683:VPW327683 VYT327683:VZS327683 WIP327683:WJO327683 WSL327683:WTK327683 XCH327683:XDG327683 FZ393219:GY393219 PV393219:QU393219 ZR393219:AAQ393219 AJN393219:AKM393219 ATJ393219:AUI393219 BDF393219:BEE393219 BNB393219:BOA393219 BWX393219:BXW393219 CGT393219:CHS393219 CQP393219:CRO393219 DAL393219:DBK393219 DKH393219:DLG393219 DUD393219:DVC393219 EDZ393219:EEY393219 ENV393219:EOU393219 EXR393219:EYQ393219 FHN393219:FIM393219 FRJ393219:FSI393219 GBF393219:GCE393219 GLB393219:GMA393219 GUX393219:GVW393219 HET393219:HFS393219 HOP393219:HPO393219 HYL393219:HZK393219 IIH393219:IJG393219 ISD393219:ITC393219 JBZ393219:JCY393219 JLV393219:JMU393219 JVR393219:JWQ393219 KFN393219:KGM393219 KPJ393219:KQI393219 KZF393219:LAE393219 LJB393219:LKA393219 LSX393219:LTW393219 MCT393219:MDS393219 MMP393219:MNO393219 MWL393219:MXK393219 NGH393219:NHG393219 NQD393219:NRC393219 NZZ393219:OAY393219 OJV393219:OKU393219 OTR393219:OUQ393219 PDN393219:PEM393219 PNJ393219:POI393219 PXF393219:PYE393219 QHB393219:QIA393219 QQX393219:QRW393219 RAT393219:RBS393219 RKP393219:RLO393219 RUL393219:RVK393219 SEH393219:SFG393219 SOD393219:SPC393219 SXZ393219:SYY393219 THV393219:TIU393219 TRR393219:TSQ393219 UBN393219:UCM393219 ULJ393219:UMI393219 UVF393219:UWE393219 VFB393219:VGA393219 VOX393219:VPW393219 VYT393219:VZS393219 WIP393219:WJO393219 WSL393219:WTK393219 XCH393219:XDG393219 FZ458755:GY458755 PV458755:QU458755 ZR458755:AAQ458755 AJN458755:AKM458755 ATJ458755:AUI458755 BDF458755:BEE458755 BNB458755:BOA458755 BWX458755:BXW458755 CGT458755:CHS458755 CQP458755:CRO458755 DAL458755:DBK458755 DKH458755:DLG458755 DUD458755:DVC458755 EDZ458755:EEY458755 ENV458755:EOU458755 EXR458755:EYQ458755 FHN458755:FIM458755 FRJ458755:FSI458755 GBF458755:GCE458755 GLB458755:GMA458755 GUX458755:GVW458755 HET458755:HFS458755 HOP458755:HPO458755 HYL458755:HZK458755 IIH458755:IJG458755 ISD458755:ITC458755 JBZ458755:JCY458755 JLV458755:JMU458755 JVR458755:JWQ458755 KFN458755:KGM458755 KPJ458755:KQI458755 KZF458755:LAE458755 LJB458755:LKA458755 LSX458755:LTW458755 MCT458755:MDS458755 MMP458755:MNO458755 MWL458755:MXK458755 NGH458755:NHG458755 NQD458755:NRC458755 NZZ458755:OAY458755 OJV458755:OKU458755 OTR458755:OUQ458755 PDN458755:PEM458755 PNJ458755:POI458755 PXF458755:PYE458755 QHB458755:QIA458755 QQX458755:QRW458755 RAT458755:RBS458755 RKP458755:RLO458755 RUL458755:RVK458755 SEH458755:SFG458755 SOD458755:SPC458755 SXZ458755:SYY458755 THV458755:TIU458755 TRR458755:TSQ458755 UBN458755:UCM458755 ULJ458755:UMI458755 UVF458755:UWE458755 VFB458755:VGA458755 VOX458755:VPW458755 VYT458755:VZS458755 WIP458755:WJO458755 WSL458755:WTK458755 XCH458755:XDG458755 FZ524291:GY524291 PV524291:QU524291 ZR524291:AAQ524291 AJN524291:AKM524291 ATJ524291:AUI524291 BDF524291:BEE524291 BNB524291:BOA524291 BWX524291:BXW524291 CGT524291:CHS524291 CQP524291:CRO524291 DAL524291:DBK524291 DKH524291:DLG524291 DUD524291:DVC524291 EDZ524291:EEY524291 ENV524291:EOU524291 EXR524291:EYQ524291 FHN524291:FIM524291 FRJ524291:FSI524291 GBF524291:GCE524291 GLB524291:GMA524291 GUX524291:GVW524291 HET524291:HFS524291 HOP524291:HPO524291 HYL524291:HZK524291 IIH524291:IJG524291 ISD524291:ITC524291 JBZ524291:JCY524291 JLV524291:JMU524291 JVR524291:JWQ524291 KFN524291:KGM524291 KPJ524291:KQI524291 KZF524291:LAE524291 LJB524291:LKA524291 LSX524291:LTW524291 MCT524291:MDS524291 MMP524291:MNO524291 MWL524291:MXK524291 NGH524291:NHG524291 NQD524291:NRC524291 NZZ524291:OAY524291 OJV524291:OKU524291 OTR524291:OUQ524291 PDN524291:PEM524291 PNJ524291:POI524291 PXF524291:PYE524291 QHB524291:QIA524291 QQX524291:QRW524291 RAT524291:RBS524291 RKP524291:RLO524291 RUL524291:RVK524291 SEH524291:SFG524291 SOD524291:SPC524291 SXZ524291:SYY524291 THV524291:TIU524291 TRR524291:TSQ524291 UBN524291:UCM524291 ULJ524291:UMI524291 UVF524291:UWE524291 VFB524291:VGA524291 VOX524291:VPW524291 VYT524291:VZS524291 WIP524291:WJO524291 WSL524291:WTK524291 XCH524291:XDG524291 FZ589827:GY589827 PV589827:QU589827 ZR589827:AAQ589827 AJN589827:AKM589827 ATJ589827:AUI589827 BDF589827:BEE589827 BNB589827:BOA589827 BWX589827:BXW589827 CGT589827:CHS589827 CQP589827:CRO589827 DAL589827:DBK589827 DKH589827:DLG589827 DUD589827:DVC589827 EDZ589827:EEY589827 ENV589827:EOU589827 EXR589827:EYQ589827 FHN589827:FIM589827 FRJ589827:FSI589827 GBF589827:GCE589827 GLB589827:GMA589827 GUX589827:GVW589827 HET589827:HFS589827 HOP589827:HPO589827 HYL589827:HZK589827 IIH589827:IJG589827 ISD589827:ITC589827 JBZ589827:JCY589827 JLV589827:JMU589827 JVR589827:JWQ589827 KFN589827:KGM589827 KPJ589827:KQI589827 KZF589827:LAE589827 LJB589827:LKA589827 LSX589827:LTW589827 MCT589827:MDS589827 MMP589827:MNO589827 MWL589827:MXK589827 NGH589827:NHG589827 NQD589827:NRC589827 NZZ589827:OAY589827 OJV589827:OKU589827 OTR589827:OUQ589827 PDN589827:PEM589827 PNJ589827:POI589827 PXF589827:PYE589827 QHB589827:QIA589827 QQX589827:QRW589827 RAT589827:RBS589827 RKP589827:RLO589827 RUL589827:RVK589827 SEH589827:SFG589827 SOD589827:SPC589827 SXZ589827:SYY589827 THV589827:TIU589827 TRR589827:TSQ589827 UBN589827:UCM589827 ULJ589827:UMI589827 UVF589827:UWE589827 VFB589827:VGA589827 VOX589827:VPW589827 VYT589827:VZS589827 WIP589827:WJO589827 WSL589827:WTK589827 XCH589827:XDG589827 FZ655363:GY655363 PV655363:QU655363 ZR655363:AAQ655363 AJN655363:AKM655363 ATJ655363:AUI655363 BDF655363:BEE655363 BNB655363:BOA655363 BWX655363:BXW655363 CGT655363:CHS655363 CQP655363:CRO655363 DAL655363:DBK655363 DKH655363:DLG655363 DUD655363:DVC655363 EDZ655363:EEY655363 ENV655363:EOU655363 EXR655363:EYQ655363 FHN655363:FIM655363 FRJ655363:FSI655363 GBF655363:GCE655363 GLB655363:GMA655363 GUX655363:GVW655363 HET655363:HFS655363 HOP655363:HPO655363 HYL655363:HZK655363 IIH655363:IJG655363 ISD655363:ITC655363 JBZ655363:JCY655363 JLV655363:JMU655363 JVR655363:JWQ655363 KFN655363:KGM655363 KPJ655363:KQI655363 KZF655363:LAE655363 LJB655363:LKA655363 LSX655363:LTW655363 MCT655363:MDS655363 MMP655363:MNO655363 MWL655363:MXK655363 NGH655363:NHG655363 NQD655363:NRC655363 NZZ655363:OAY655363 OJV655363:OKU655363 OTR655363:OUQ655363 PDN655363:PEM655363 PNJ655363:POI655363 PXF655363:PYE655363 QHB655363:QIA655363 QQX655363:QRW655363 RAT655363:RBS655363 RKP655363:RLO655363 RUL655363:RVK655363 SEH655363:SFG655363 SOD655363:SPC655363 SXZ655363:SYY655363 THV655363:TIU655363 TRR655363:TSQ655363 UBN655363:UCM655363 ULJ655363:UMI655363 UVF655363:UWE655363 VFB655363:VGA655363 VOX655363:VPW655363 VYT655363:VZS655363 WIP655363:WJO655363 WSL655363:WTK655363 XCH655363:XDG655363 FZ720899:GY720899 PV720899:QU720899 ZR720899:AAQ720899 AJN720899:AKM720899 ATJ720899:AUI720899 BDF720899:BEE720899 BNB720899:BOA720899 BWX720899:BXW720899 CGT720899:CHS720899 CQP720899:CRO720899 DAL720899:DBK720899 DKH720899:DLG720899 DUD720899:DVC720899 EDZ720899:EEY720899 ENV720899:EOU720899 EXR720899:EYQ720899 FHN720899:FIM720899 FRJ720899:FSI720899 GBF720899:GCE720899 GLB720899:GMA720899 GUX720899:GVW720899 HET720899:HFS720899 HOP720899:HPO720899 HYL720899:HZK720899 IIH720899:IJG720899 ISD720899:ITC720899 JBZ720899:JCY720899 JLV720899:JMU720899 JVR720899:JWQ720899 KFN720899:KGM720899 KPJ720899:KQI720899 KZF720899:LAE720899 LJB720899:LKA720899 LSX720899:LTW720899 MCT720899:MDS720899 MMP720899:MNO720899 MWL720899:MXK720899 NGH720899:NHG720899 NQD720899:NRC720899 NZZ720899:OAY720899 OJV720899:OKU720899 OTR720899:OUQ720899 PDN720899:PEM720899 PNJ720899:POI720899 PXF720899:PYE720899 QHB720899:QIA720899 QQX720899:QRW720899 RAT720899:RBS720899 RKP720899:RLO720899 RUL720899:RVK720899 SEH720899:SFG720899 SOD720899:SPC720899 SXZ720899:SYY720899 THV720899:TIU720899 TRR720899:TSQ720899 UBN720899:UCM720899 ULJ720899:UMI720899 UVF720899:UWE720899 VFB720899:VGA720899 VOX720899:VPW720899 VYT720899:VZS720899 WIP720899:WJO720899 WSL720899:WTK720899 XCH720899:XDG720899 FZ786435:GY786435 PV786435:QU786435 ZR786435:AAQ786435 AJN786435:AKM786435 ATJ786435:AUI786435 BDF786435:BEE786435 BNB786435:BOA786435 BWX786435:BXW786435 CGT786435:CHS786435 CQP786435:CRO786435 DAL786435:DBK786435 DKH786435:DLG786435 DUD786435:DVC786435 EDZ786435:EEY786435 ENV786435:EOU786435 EXR786435:EYQ786435 FHN786435:FIM786435 FRJ786435:FSI786435 GBF786435:GCE786435 GLB786435:GMA786435 GUX786435:GVW786435 HET786435:HFS786435 HOP786435:HPO786435 HYL786435:HZK786435 IIH786435:IJG786435 ISD786435:ITC786435 JBZ786435:JCY786435 JLV786435:JMU786435 JVR786435:JWQ786435 KFN786435:KGM786435 KPJ786435:KQI786435 KZF786435:LAE786435 LJB786435:LKA786435 LSX786435:LTW786435 MCT786435:MDS786435 MMP786435:MNO786435 MWL786435:MXK786435 NGH786435:NHG786435 NQD786435:NRC786435 NZZ786435:OAY786435 OJV786435:OKU786435 OTR786435:OUQ786435 PDN786435:PEM786435 PNJ786435:POI786435 PXF786435:PYE786435 QHB786435:QIA786435 QQX786435:QRW786435 RAT786435:RBS786435 RKP786435:RLO786435 RUL786435:RVK786435 SEH786435:SFG786435 SOD786435:SPC786435 SXZ786435:SYY786435 THV786435:TIU786435 TRR786435:TSQ786435 UBN786435:UCM786435 ULJ786435:UMI786435 UVF786435:UWE786435 VFB786435:VGA786435 VOX786435:VPW786435 VYT786435:VZS786435 WIP786435:WJO786435 WSL786435:WTK786435 XCH786435:XDG786435 FZ851971:GY851971 PV851971:QU851971 ZR851971:AAQ851971 AJN851971:AKM851971 ATJ851971:AUI851971 BDF851971:BEE851971 BNB851971:BOA851971 BWX851971:BXW851971 CGT851971:CHS851971 CQP851971:CRO851971 DAL851971:DBK851971 DKH851971:DLG851971 DUD851971:DVC851971 EDZ851971:EEY851971 ENV851971:EOU851971 EXR851971:EYQ851971 FHN851971:FIM851971 FRJ851971:FSI851971 GBF851971:GCE851971 GLB851971:GMA851971 GUX851971:GVW851971 HET851971:HFS851971 HOP851971:HPO851971 HYL851971:HZK851971 IIH851971:IJG851971 ISD851971:ITC851971 JBZ851971:JCY851971 JLV851971:JMU851971 JVR851971:JWQ851971 KFN851971:KGM851971 KPJ851971:KQI851971 KZF851971:LAE851971 LJB851971:LKA851971 LSX851971:LTW851971 MCT851971:MDS851971 MMP851971:MNO851971 MWL851971:MXK851971 NGH851971:NHG851971 NQD851971:NRC851971 NZZ851971:OAY851971 OJV851971:OKU851971 OTR851971:OUQ851971 PDN851971:PEM851971 PNJ851971:POI851971 PXF851971:PYE851971 QHB851971:QIA851971 QQX851971:QRW851971 RAT851971:RBS851971 RKP851971:RLO851971 RUL851971:RVK851971 SEH851971:SFG851971 SOD851971:SPC851971 SXZ851971:SYY851971 THV851971:TIU851971 TRR851971:TSQ851971 UBN851971:UCM851971 ULJ851971:UMI851971 UVF851971:UWE851971 VFB851971:VGA851971 VOX851971:VPW851971 VYT851971:VZS851971 WIP851971:WJO851971 WSL851971:WTK851971 XCH851971:XDG851971 FZ917507:GY917507 PV917507:QU917507 ZR917507:AAQ917507 AJN917507:AKM917507 ATJ917507:AUI917507 BDF917507:BEE917507 BNB917507:BOA917507 BWX917507:BXW917507 CGT917507:CHS917507 CQP917507:CRO917507 DAL917507:DBK917507 DKH917507:DLG917507 DUD917507:DVC917507 EDZ917507:EEY917507 ENV917507:EOU917507 EXR917507:EYQ917507 FHN917507:FIM917507 FRJ917507:FSI917507 GBF917507:GCE917507 GLB917507:GMA917507 GUX917507:GVW917507 HET917507:HFS917507 HOP917507:HPO917507 HYL917507:HZK917507 IIH917507:IJG917507 ISD917507:ITC917507 JBZ917507:JCY917507 JLV917507:JMU917507 JVR917507:JWQ917507 KFN917507:KGM917507 KPJ917507:KQI917507 KZF917507:LAE917507 LJB917507:LKA917507 LSX917507:LTW917507 MCT917507:MDS917507 MMP917507:MNO917507 MWL917507:MXK917507 NGH917507:NHG917507 NQD917507:NRC917507 NZZ917507:OAY917507 OJV917507:OKU917507 OTR917507:OUQ917507 PDN917507:PEM917507 PNJ917507:POI917507 PXF917507:PYE917507 QHB917507:QIA917507 QQX917507:QRW917507 RAT917507:RBS917507 RKP917507:RLO917507 RUL917507:RVK917507 SEH917507:SFG917507 SOD917507:SPC917507 SXZ917507:SYY917507 THV917507:TIU917507 TRR917507:TSQ917507 UBN917507:UCM917507 ULJ917507:UMI917507 UVF917507:UWE917507 VFB917507:VGA917507 VOX917507:VPW917507 VYT917507:VZS917507 WIP917507:WJO917507 WSL917507:WTK917507 XCH917507:XDG917507 FZ983043:GY983043 PV983043:QU983043 ZR983043:AAQ983043 AJN983043:AKM983043 ATJ983043:AUI983043 BDF983043:BEE983043 BNB983043:BOA983043 BWX983043:BXW983043 CGT983043:CHS983043 CQP983043:CRO983043 DAL983043:DBK983043 DKH983043:DLG983043 DUD983043:DVC983043 EDZ983043:EEY983043 ENV983043:EOU983043 EXR983043:EYQ983043 FHN983043:FIM983043 FRJ983043:FSI983043 GBF983043:GCE983043 GLB983043:GMA983043 GUX983043:GVW983043 HET983043:HFS983043 HOP983043:HPO983043 HYL983043:HZK983043 IIH983043:IJG983043 ISD983043:ITC983043 JBZ983043:JCY983043 JLV983043:JMU983043 JVR983043:JWQ983043 KFN983043:KGM983043 KPJ983043:KQI983043 KZF983043:LAE983043 LJB983043:LKA983043 LSX983043:LTW983043 MCT983043:MDS983043 MMP983043:MNO983043 MWL983043:MXK983043 NGH983043:NHG983043 NQD983043:NRC983043 NZZ983043:OAY983043 OJV983043:OKU983043 OTR983043:OUQ983043 PDN983043:PEM983043 PNJ983043:POI983043 PXF983043:PYE983043 QHB983043:QIA983043 QQX983043:QRW983043 RAT983043:RBS983043 RKP983043:RLO983043 RUL983043:RVK983043 SEH983043:SFG983043 SOD983043:SPC983043 SXZ983043:SYY983043 THV983043:TIU983043 TRR983043:TSQ983043 UBN983043:UCM983043 ULJ983043:UMI983043 UVF983043:UWE983043 VFB983043:VGA983043 VOX983043:VPW983043 VYT983043:VZS983043 WIP983043:WJO983043 WSL983043:WTK983043 XCH983043:XDG983043">
      <formula1>LstSourseType</formula1>
    </dataValidation>
    <dataValidation type="list" allowBlank="1" showInputMessage="1" showErrorMessage="1" prompt="Select from list." sqref="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WYH16 BZ65552 LV65552 VR65552 AFN65552 APJ65552 AZF65552 BJB65552 BSX65552 CCT65552 CMP65552 CWL65552 DGH65552 DQD65552 DZZ65552 EJV65552 ETR65552 FDN65552 FNJ65552 FXF65552 GHB65552 GQX65552 HAT65552 HKP65552 HUL65552 IEH65552 IOD65552 IXZ65552 JHV65552 JRR65552 KBN65552 KLJ65552 KVF65552 LFB65552 LOX65552 LYT65552 MIP65552 MSL65552 NCH65552 NMD65552 NVZ65552 OFV65552 OPR65552 OZN65552 PJJ65552 PTF65552 QDB65552 QMX65552 QWT65552 RGP65552 RQL65552 SAH65552 SKD65552 STZ65552 TDV65552 TNR65552 TXN65552 UHJ65552 URF65552 VBB65552 VKX65552 VUT65552 WEP65552 WOL65552 WYH65552 BZ131088 LV131088 VR131088 AFN131088 APJ131088 AZF131088 BJB131088 BSX131088 CCT131088 CMP131088 CWL131088 DGH131088 DQD131088 DZZ131088 EJV131088 ETR131088 FDN131088 FNJ131088 FXF131088 GHB131088 GQX131088 HAT131088 HKP131088 HUL131088 IEH131088 IOD131088 IXZ131088 JHV131088 JRR131088 KBN131088 KLJ131088 KVF131088 LFB131088 LOX131088 LYT131088 MIP131088 MSL131088 NCH131088 NMD131088 NVZ131088 OFV131088 OPR131088 OZN131088 PJJ131088 PTF131088 QDB131088 QMX131088 QWT131088 RGP131088 RQL131088 SAH131088 SKD131088 STZ131088 TDV131088 TNR131088 TXN131088 UHJ131088 URF131088 VBB131088 VKX131088 VUT131088 WEP131088 WOL131088 WYH131088 BZ196624 LV196624 VR196624 AFN196624 APJ196624 AZF196624 BJB196624 BSX196624 CCT196624 CMP196624 CWL196624 DGH196624 DQD196624 DZZ196624 EJV196624 ETR196624 FDN196624 FNJ196624 FXF196624 GHB196624 GQX196624 HAT196624 HKP196624 HUL196624 IEH196624 IOD196624 IXZ196624 JHV196624 JRR196624 KBN196624 KLJ196624 KVF196624 LFB196624 LOX196624 LYT196624 MIP196624 MSL196624 NCH196624 NMD196624 NVZ196624 OFV196624 OPR196624 OZN196624 PJJ196624 PTF196624 QDB196624 QMX196624 QWT196624 RGP196624 RQL196624 SAH196624 SKD196624 STZ196624 TDV196624 TNR196624 TXN196624 UHJ196624 URF196624 VBB196624 VKX196624 VUT196624 WEP196624 WOL196624 WYH196624 BZ262160 LV262160 VR262160 AFN262160 APJ262160 AZF262160 BJB262160 BSX262160 CCT262160 CMP262160 CWL262160 DGH262160 DQD262160 DZZ262160 EJV262160 ETR262160 FDN262160 FNJ262160 FXF262160 GHB262160 GQX262160 HAT262160 HKP262160 HUL262160 IEH262160 IOD262160 IXZ262160 JHV262160 JRR262160 KBN262160 KLJ262160 KVF262160 LFB262160 LOX262160 LYT262160 MIP262160 MSL262160 NCH262160 NMD262160 NVZ262160 OFV262160 OPR262160 OZN262160 PJJ262160 PTF262160 QDB262160 QMX262160 QWT262160 RGP262160 RQL262160 SAH262160 SKD262160 STZ262160 TDV262160 TNR262160 TXN262160 UHJ262160 URF262160 VBB262160 VKX262160 VUT262160 WEP262160 WOL262160 WYH262160 BZ327696 LV327696 VR327696 AFN327696 APJ327696 AZF327696 BJB327696 BSX327696 CCT327696 CMP327696 CWL327696 DGH327696 DQD327696 DZZ327696 EJV327696 ETR327696 FDN327696 FNJ327696 FXF327696 GHB327696 GQX327696 HAT327696 HKP327696 HUL327696 IEH327696 IOD327696 IXZ327696 JHV327696 JRR327696 KBN327696 KLJ327696 KVF327696 LFB327696 LOX327696 LYT327696 MIP327696 MSL327696 NCH327696 NMD327696 NVZ327696 OFV327696 OPR327696 OZN327696 PJJ327696 PTF327696 QDB327696 QMX327696 QWT327696 RGP327696 RQL327696 SAH327696 SKD327696 STZ327696 TDV327696 TNR327696 TXN327696 UHJ327696 URF327696 VBB327696 VKX327696 VUT327696 WEP327696 WOL327696 WYH327696 BZ393232 LV393232 VR393232 AFN393232 APJ393232 AZF393232 BJB393232 BSX393232 CCT393232 CMP393232 CWL393232 DGH393232 DQD393232 DZZ393232 EJV393232 ETR393232 FDN393232 FNJ393232 FXF393232 GHB393232 GQX393232 HAT393232 HKP393232 HUL393232 IEH393232 IOD393232 IXZ393232 JHV393232 JRR393232 KBN393232 KLJ393232 KVF393232 LFB393232 LOX393232 LYT393232 MIP393232 MSL393232 NCH393232 NMD393232 NVZ393232 OFV393232 OPR393232 OZN393232 PJJ393232 PTF393232 QDB393232 QMX393232 QWT393232 RGP393232 RQL393232 SAH393232 SKD393232 STZ393232 TDV393232 TNR393232 TXN393232 UHJ393232 URF393232 VBB393232 VKX393232 VUT393232 WEP393232 WOL393232 WYH393232 BZ458768 LV458768 VR458768 AFN458768 APJ458768 AZF458768 BJB458768 BSX458768 CCT458768 CMP458768 CWL458768 DGH458768 DQD458768 DZZ458768 EJV458768 ETR458768 FDN458768 FNJ458768 FXF458768 GHB458768 GQX458768 HAT458768 HKP458768 HUL458768 IEH458768 IOD458768 IXZ458768 JHV458768 JRR458768 KBN458768 KLJ458768 KVF458768 LFB458768 LOX458768 LYT458768 MIP458768 MSL458768 NCH458768 NMD458768 NVZ458768 OFV458768 OPR458768 OZN458768 PJJ458768 PTF458768 QDB458768 QMX458768 QWT458768 RGP458768 RQL458768 SAH458768 SKD458768 STZ458768 TDV458768 TNR458768 TXN458768 UHJ458768 URF458768 VBB458768 VKX458768 VUT458768 WEP458768 WOL458768 WYH458768 BZ524304 LV524304 VR524304 AFN524304 APJ524304 AZF524304 BJB524304 BSX524304 CCT524304 CMP524304 CWL524304 DGH524304 DQD524304 DZZ524304 EJV524304 ETR524304 FDN524304 FNJ524304 FXF524304 GHB524304 GQX524304 HAT524304 HKP524304 HUL524304 IEH524304 IOD524304 IXZ524304 JHV524304 JRR524304 KBN524304 KLJ524304 KVF524304 LFB524304 LOX524304 LYT524304 MIP524304 MSL524304 NCH524304 NMD524304 NVZ524304 OFV524304 OPR524304 OZN524304 PJJ524304 PTF524304 QDB524304 QMX524304 QWT524304 RGP524304 RQL524304 SAH524304 SKD524304 STZ524304 TDV524304 TNR524304 TXN524304 UHJ524304 URF524304 VBB524304 VKX524304 VUT524304 WEP524304 WOL524304 WYH524304 BZ589840 LV589840 VR589840 AFN589840 APJ589840 AZF589840 BJB589840 BSX589840 CCT589840 CMP589840 CWL589840 DGH589840 DQD589840 DZZ589840 EJV589840 ETR589840 FDN589840 FNJ589840 FXF589840 GHB589840 GQX589840 HAT589840 HKP589840 HUL589840 IEH589840 IOD589840 IXZ589840 JHV589840 JRR589840 KBN589840 KLJ589840 KVF589840 LFB589840 LOX589840 LYT589840 MIP589840 MSL589840 NCH589840 NMD589840 NVZ589840 OFV589840 OPR589840 OZN589840 PJJ589840 PTF589840 QDB589840 QMX589840 QWT589840 RGP589840 RQL589840 SAH589840 SKD589840 STZ589840 TDV589840 TNR589840 TXN589840 UHJ589840 URF589840 VBB589840 VKX589840 VUT589840 WEP589840 WOL589840 WYH589840 BZ655376 LV655376 VR655376 AFN655376 APJ655376 AZF655376 BJB655376 BSX655376 CCT655376 CMP655376 CWL655376 DGH655376 DQD655376 DZZ655376 EJV655376 ETR655376 FDN655376 FNJ655376 FXF655376 GHB655376 GQX655376 HAT655376 HKP655376 HUL655376 IEH655376 IOD655376 IXZ655376 JHV655376 JRR655376 KBN655376 KLJ655376 KVF655376 LFB655376 LOX655376 LYT655376 MIP655376 MSL655376 NCH655376 NMD655376 NVZ655376 OFV655376 OPR655376 OZN655376 PJJ655376 PTF655376 QDB655376 QMX655376 QWT655376 RGP655376 RQL655376 SAH655376 SKD655376 STZ655376 TDV655376 TNR655376 TXN655376 UHJ655376 URF655376 VBB655376 VKX655376 VUT655376 WEP655376 WOL655376 WYH655376 BZ720912 LV720912 VR720912 AFN720912 APJ720912 AZF720912 BJB720912 BSX720912 CCT720912 CMP720912 CWL720912 DGH720912 DQD720912 DZZ720912 EJV720912 ETR720912 FDN720912 FNJ720912 FXF720912 GHB720912 GQX720912 HAT720912 HKP720912 HUL720912 IEH720912 IOD720912 IXZ720912 JHV720912 JRR720912 KBN720912 KLJ720912 KVF720912 LFB720912 LOX720912 LYT720912 MIP720912 MSL720912 NCH720912 NMD720912 NVZ720912 OFV720912 OPR720912 OZN720912 PJJ720912 PTF720912 QDB720912 QMX720912 QWT720912 RGP720912 RQL720912 SAH720912 SKD720912 STZ720912 TDV720912 TNR720912 TXN720912 UHJ720912 URF720912 VBB720912 VKX720912 VUT720912 WEP720912 WOL720912 WYH720912 BZ786448 LV786448 VR786448 AFN786448 APJ786448 AZF786448 BJB786448 BSX786448 CCT786448 CMP786448 CWL786448 DGH786448 DQD786448 DZZ786448 EJV786448 ETR786448 FDN786448 FNJ786448 FXF786448 GHB786448 GQX786448 HAT786448 HKP786448 HUL786448 IEH786448 IOD786448 IXZ786448 JHV786448 JRR786448 KBN786448 KLJ786448 KVF786448 LFB786448 LOX786448 LYT786448 MIP786448 MSL786448 NCH786448 NMD786448 NVZ786448 OFV786448 OPR786448 OZN786448 PJJ786448 PTF786448 QDB786448 QMX786448 QWT786448 RGP786448 RQL786448 SAH786448 SKD786448 STZ786448 TDV786448 TNR786448 TXN786448 UHJ786448 URF786448 VBB786448 VKX786448 VUT786448 WEP786448 WOL786448 WYH786448 BZ851984 LV851984 VR851984 AFN851984 APJ851984 AZF851984 BJB851984 BSX851984 CCT851984 CMP851984 CWL851984 DGH851984 DQD851984 DZZ851984 EJV851984 ETR851984 FDN851984 FNJ851984 FXF851984 GHB851984 GQX851984 HAT851984 HKP851984 HUL851984 IEH851984 IOD851984 IXZ851984 JHV851984 JRR851984 KBN851984 KLJ851984 KVF851984 LFB851984 LOX851984 LYT851984 MIP851984 MSL851984 NCH851984 NMD851984 NVZ851984 OFV851984 OPR851984 OZN851984 PJJ851984 PTF851984 QDB851984 QMX851984 QWT851984 RGP851984 RQL851984 SAH851984 SKD851984 STZ851984 TDV851984 TNR851984 TXN851984 UHJ851984 URF851984 VBB851984 VKX851984 VUT851984 WEP851984 WOL851984 WYH851984 BZ917520 LV917520 VR917520 AFN917520 APJ917520 AZF917520 BJB917520 BSX917520 CCT917520 CMP917520 CWL917520 DGH917520 DQD917520 DZZ917520 EJV917520 ETR917520 FDN917520 FNJ917520 FXF917520 GHB917520 GQX917520 HAT917520 HKP917520 HUL917520 IEH917520 IOD917520 IXZ917520 JHV917520 JRR917520 KBN917520 KLJ917520 KVF917520 LFB917520 LOX917520 LYT917520 MIP917520 MSL917520 NCH917520 NMD917520 NVZ917520 OFV917520 OPR917520 OZN917520 PJJ917520 PTF917520 QDB917520 QMX917520 QWT917520 RGP917520 RQL917520 SAH917520 SKD917520 STZ917520 TDV917520 TNR917520 TXN917520 UHJ917520 URF917520 VBB917520 VKX917520 VUT917520 WEP917520 WOL917520 WYH917520 BZ983056 LV983056 VR983056 AFN983056 APJ983056 AZF983056 BJB983056 BSX983056 CCT983056 CMP983056 CWL983056 DGH983056 DQD983056 DZZ983056 EJV983056 ETR983056 FDN983056 FNJ983056 FXF983056 GHB983056 GQX983056 HAT983056 HKP983056 HUL983056 IEH983056 IOD983056 IXZ983056 JHV983056 JRR983056 KBN983056 KLJ983056 KVF983056 LFB983056 LOX983056 LYT983056 MIP983056 MSL983056 NCH983056 NMD983056 NVZ983056 OFV983056 OPR983056 OZN983056 PJJ983056 PTF983056 QDB983056 QMX983056 QWT983056 RGP983056 RQL983056 SAH983056 SKD983056 STZ983056 TDV983056 TNR983056 TXN983056 UHJ983056 URF983056 VBB983056 VKX983056 VUT983056 WEP983056 WOL983056 WYH983056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formula1>"Yes, No"</formula1>
    </dataValidation>
    <dataValidation type="list" allowBlank="1" showInputMessage="1" showErrorMessage="1" prompt="Select from List." sqref="GZ3:IS3 QV3:SO3 AAR3:ACK3 AKN3:AMG3 AUJ3:AWC3 BEF3:BFY3 BOB3:BPU3 BXX3:BZQ3 CHT3:CJM3 CRP3:CTI3 DBL3:DDE3 DLH3:DNA3 DVD3:DWW3 EEZ3:EGS3 EOV3:EQO3 EYR3:FAK3 FIN3:FKG3 FSJ3:FUC3 GCF3:GDY3 GMB3:GNU3 GVX3:GXQ3 HFT3:HHM3 HPP3:HRI3 HZL3:IBE3 IJH3:ILA3 ITD3:IUW3 JCZ3:JES3 JMV3:JOO3 JWR3:JYK3 KGN3:KIG3 KQJ3:KSC3 LAF3:LBY3 LKB3:LLU3 LTX3:LVQ3 MDT3:MFM3 MNP3:MPI3 MXL3:MZE3 NHH3:NJA3 NRD3:NSW3 OAZ3:OCS3 OKV3:OMO3 OUR3:OWK3 PEN3:PGG3 POJ3:PQC3 PYF3:PZY3 QIB3:QJU3 QRX3:QTQ3 RBT3:RDM3 RLP3:RNI3 RVL3:RXE3 SFH3:SHA3 SPD3:SQW3 SYZ3:TAS3 TIV3:TKO3 TSR3:TUK3 UCN3:UEG3 UMJ3:UOC3 UWF3:UXY3 VGB3:VHU3 VPX3:VRQ3 VZT3:WBM3 WJP3:WLI3 WTL3:WVE3 XDH3:XFD3 GZ65539:IS65539 QV65539:SO65539 AAR65539:ACK65539 AKN65539:AMG65539 AUJ65539:AWC65539 BEF65539:BFY65539 BOB65539:BPU65539 BXX65539:BZQ65539 CHT65539:CJM65539 CRP65539:CTI65539 DBL65539:DDE65539 DLH65539:DNA65539 DVD65539:DWW65539 EEZ65539:EGS65539 EOV65539:EQO65539 EYR65539:FAK65539 FIN65539:FKG65539 FSJ65539:FUC65539 GCF65539:GDY65539 GMB65539:GNU65539 GVX65539:GXQ65539 HFT65539:HHM65539 HPP65539:HRI65539 HZL65539:IBE65539 IJH65539:ILA65539 ITD65539:IUW65539 JCZ65539:JES65539 JMV65539:JOO65539 JWR65539:JYK65539 KGN65539:KIG65539 KQJ65539:KSC65539 LAF65539:LBY65539 LKB65539:LLU65539 LTX65539:LVQ65539 MDT65539:MFM65539 MNP65539:MPI65539 MXL65539:MZE65539 NHH65539:NJA65539 NRD65539:NSW65539 OAZ65539:OCS65539 OKV65539:OMO65539 OUR65539:OWK65539 PEN65539:PGG65539 POJ65539:PQC65539 PYF65539:PZY65539 QIB65539:QJU65539 QRX65539:QTQ65539 RBT65539:RDM65539 RLP65539:RNI65539 RVL65539:RXE65539 SFH65539:SHA65539 SPD65539:SQW65539 SYZ65539:TAS65539 TIV65539:TKO65539 TSR65539:TUK65539 UCN65539:UEG65539 UMJ65539:UOC65539 UWF65539:UXY65539 VGB65539:VHU65539 VPX65539:VRQ65539 VZT65539:WBM65539 WJP65539:WLI65539 WTL65539:WVE65539 XDH65539:XFD65539 GZ131075:IS131075 QV131075:SO131075 AAR131075:ACK131075 AKN131075:AMG131075 AUJ131075:AWC131075 BEF131075:BFY131075 BOB131075:BPU131075 BXX131075:BZQ131075 CHT131075:CJM131075 CRP131075:CTI131075 DBL131075:DDE131075 DLH131075:DNA131075 DVD131075:DWW131075 EEZ131075:EGS131075 EOV131075:EQO131075 EYR131075:FAK131075 FIN131075:FKG131075 FSJ131075:FUC131075 GCF131075:GDY131075 GMB131075:GNU131075 GVX131075:GXQ131075 HFT131075:HHM131075 HPP131075:HRI131075 HZL131075:IBE131075 IJH131075:ILA131075 ITD131075:IUW131075 JCZ131075:JES131075 JMV131075:JOO131075 JWR131075:JYK131075 KGN131075:KIG131075 KQJ131075:KSC131075 LAF131075:LBY131075 LKB131075:LLU131075 LTX131075:LVQ131075 MDT131075:MFM131075 MNP131075:MPI131075 MXL131075:MZE131075 NHH131075:NJA131075 NRD131075:NSW131075 OAZ131075:OCS131075 OKV131075:OMO131075 OUR131075:OWK131075 PEN131075:PGG131075 POJ131075:PQC131075 PYF131075:PZY131075 QIB131075:QJU131075 QRX131075:QTQ131075 RBT131075:RDM131075 RLP131075:RNI131075 RVL131075:RXE131075 SFH131075:SHA131075 SPD131075:SQW131075 SYZ131075:TAS131075 TIV131075:TKO131075 TSR131075:TUK131075 UCN131075:UEG131075 UMJ131075:UOC131075 UWF131075:UXY131075 VGB131075:VHU131075 VPX131075:VRQ131075 VZT131075:WBM131075 WJP131075:WLI131075 WTL131075:WVE131075 XDH131075:XFD131075 GZ196611:IS196611 QV196611:SO196611 AAR196611:ACK196611 AKN196611:AMG196611 AUJ196611:AWC196611 BEF196611:BFY196611 BOB196611:BPU196611 BXX196611:BZQ196611 CHT196611:CJM196611 CRP196611:CTI196611 DBL196611:DDE196611 DLH196611:DNA196611 DVD196611:DWW196611 EEZ196611:EGS196611 EOV196611:EQO196611 EYR196611:FAK196611 FIN196611:FKG196611 FSJ196611:FUC196611 GCF196611:GDY196611 GMB196611:GNU196611 GVX196611:GXQ196611 HFT196611:HHM196611 HPP196611:HRI196611 HZL196611:IBE196611 IJH196611:ILA196611 ITD196611:IUW196611 JCZ196611:JES196611 JMV196611:JOO196611 JWR196611:JYK196611 KGN196611:KIG196611 KQJ196611:KSC196611 LAF196611:LBY196611 LKB196611:LLU196611 LTX196611:LVQ196611 MDT196611:MFM196611 MNP196611:MPI196611 MXL196611:MZE196611 NHH196611:NJA196611 NRD196611:NSW196611 OAZ196611:OCS196611 OKV196611:OMO196611 OUR196611:OWK196611 PEN196611:PGG196611 POJ196611:PQC196611 PYF196611:PZY196611 QIB196611:QJU196611 QRX196611:QTQ196611 RBT196611:RDM196611 RLP196611:RNI196611 RVL196611:RXE196611 SFH196611:SHA196611 SPD196611:SQW196611 SYZ196611:TAS196611 TIV196611:TKO196611 TSR196611:TUK196611 UCN196611:UEG196611 UMJ196611:UOC196611 UWF196611:UXY196611 VGB196611:VHU196611 VPX196611:VRQ196611 VZT196611:WBM196611 WJP196611:WLI196611 WTL196611:WVE196611 XDH196611:XFD196611 GZ262147:IS262147 QV262147:SO262147 AAR262147:ACK262147 AKN262147:AMG262147 AUJ262147:AWC262147 BEF262147:BFY262147 BOB262147:BPU262147 BXX262147:BZQ262147 CHT262147:CJM262147 CRP262147:CTI262147 DBL262147:DDE262147 DLH262147:DNA262147 DVD262147:DWW262147 EEZ262147:EGS262147 EOV262147:EQO262147 EYR262147:FAK262147 FIN262147:FKG262147 FSJ262147:FUC262147 GCF262147:GDY262147 GMB262147:GNU262147 GVX262147:GXQ262147 HFT262147:HHM262147 HPP262147:HRI262147 HZL262147:IBE262147 IJH262147:ILA262147 ITD262147:IUW262147 JCZ262147:JES262147 JMV262147:JOO262147 JWR262147:JYK262147 KGN262147:KIG262147 KQJ262147:KSC262147 LAF262147:LBY262147 LKB262147:LLU262147 LTX262147:LVQ262147 MDT262147:MFM262147 MNP262147:MPI262147 MXL262147:MZE262147 NHH262147:NJA262147 NRD262147:NSW262147 OAZ262147:OCS262147 OKV262147:OMO262147 OUR262147:OWK262147 PEN262147:PGG262147 POJ262147:PQC262147 PYF262147:PZY262147 QIB262147:QJU262147 QRX262147:QTQ262147 RBT262147:RDM262147 RLP262147:RNI262147 RVL262147:RXE262147 SFH262147:SHA262147 SPD262147:SQW262147 SYZ262147:TAS262147 TIV262147:TKO262147 TSR262147:TUK262147 UCN262147:UEG262147 UMJ262147:UOC262147 UWF262147:UXY262147 VGB262147:VHU262147 VPX262147:VRQ262147 VZT262147:WBM262147 WJP262147:WLI262147 WTL262147:WVE262147 XDH262147:XFD262147 GZ327683:IS327683 QV327683:SO327683 AAR327683:ACK327683 AKN327683:AMG327683 AUJ327683:AWC327683 BEF327683:BFY327683 BOB327683:BPU327683 BXX327683:BZQ327683 CHT327683:CJM327683 CRP327683:CTI327683 DBL327683:DDE327683 DLH327683:DNA327683 DVD327683:DWW327683 EEZ327683:EGS327683 EOV327683:EQO327683 EYR327683:FAK327683 FIN327683:FKG327683 FSJ327683:FUC327683 GCF327683:GDY327683 GMB327683:GNU327683 GVX327683:GXQ327683 HFT327683:HHM327683 HPP327683:HRI327683 HZL327683:IBE327683 IJH327683:ILA327683 ITD327683:IUW327683 JCZ327683:JES327683 JMV327683:JOO327683 JWR327683:JYK327683 KGN327683:KIG327683 KQJ327683:KSC327683 LAF327683:LBY327683 LKB327683:LLU327683 LTX327683:LVQ327683 MDT327683:MFM327683 MNP327683:MPI327683 MXL327683:MZE327683 NHH327683:NJA327683 NRD327683:NSW327683 OAZ327683:OCS327683 OKV327683:OMO327683 OUR327683:OWK327683 PEN327683:PGG327683 POJ327683:PQC327683 PYF327683:PZY327683 QIB327683:QJU327683 QRX327683:QTQ327683 RBT327683:RDM327683 RLP327683:RNI327683 RVL327683:RXE327683 SFH327683:SHA327683 SPD327683:SQW327683 SYZ327683:TAS327683 TIV327683:TKO327683 TSR327683:TUK327683 UCN327683:UEG327683 UMJ327683:UOC327683 UWF327683:UXY327683 VGB327683:VHU327683 VPX327683:VRQ327683 VZT327683:WBM327683 WJP327683:WLI327683 WTL327683:WVE327683 XDH327683:XFD327683 GZ393219:IS393219 QV393219:SO393219 AAR393219:ACK393219 AKN393219:AMG393219 AUJ393219:AWC393219 BEF393219:BFY393219 BOB393219:BPU393219 BXX393219:BZQ393219 CHT393219:CJM393219 CRP393219:CTI393219 DBL393219:DDE393219 DLH393219:DNA393219 DVD393219:DWW393219 EEZ393219:EGS393219 EOV393219:EQO393219 EYR393219:FAK393219 FIN393219:FKG393219 FSJ393219:FUC393219 GCF393219:GDY393219 GMB393219:GNU393219 GVX393219:GXQ393219 HFT393219:HHM393219 HPP393219:HRI393219 HZL393219:IBE393219 IJH393219:ILA393219 ITD393219:IUW393219 JCZ393219:JES393219 JMV393219:JOO393219 JWR393219:JYK393219 KGN393219:KIG393219 KQJ393219:KSC393219 LAF393219:LBY393219 LKB393219:LLU393219 LTX393219:LVQ393219 MDT393219:MFM393219 MNP393219:MPI393219 MXL393219:MZE393219 NHH393219:NJA393219 NRD393219:NSW393219 OAZ393219:OCS393219 OKV393219:OMO393219 OUR393219:OWK393219 PEN393219:PGG393219 POJ393219:PQC393219 PYF393219:PZY393219 QIB393219:QJU393219 QRX393219:QTQ393219 RBT393219:RDM393219 RLP393219:RNI393219 RVL393219:RXE393219 SFH393219:SHA393219 SPD393219:SQW393219 SYZ393219:TAS393219 TIV393219:TKO393219 TSR393219:TUK393219 UCN393219:UEG393219 UMJ393219:UOC393219 UWF393219:UXY393219 VGB393219:VHU393219 VPX393219:VRQ393219 VZT393219:WBM393219 WJP393219:WLI393219 WTL393219:WVE393219 XDH393219:XFD393219 GZ458755:IS458755 QV458755:SO458755 AAR458755:ACK458755 AKN458755:AMG458755 AUJ458755:AWC458755 BEF458755:BFY458755 BOB458755:BPU458755 BXX458755:BZQ458755 CHT458755:CJM458755 CRP458755:CTI458755 DBL458755:DDE458755 DLH458755:DNA458755 DVD458755:DWW458755 EEZ458755:EGS458755 EOV458755:EQO458755 EYR458755:FAK458755 FIN458755:FKG458755 FSJ458755:FUC458755 GCF458755:GDY458755 GMB458755:GNU458755 GVX458755:GXQ458755 HFT458755:HHM458755 HPP458755:HRI458755 HZL458755:IBE458755 IJH458755:ILA458755 ITD458755:IUW458755 JCZ458755:JES458755 JMV458755:JOO458755 JWR458755:JYK458755 KGN458755:KIG458755 KQJ458755:KSC458755 LAF458755:LBY458755 LKB458755:LLU458755 LTX458755:LVQ458755 MDT458755:MFM458755 MNP458755:MPI458755 MXL458755:MZE458755 NHH458755:NJA458755 NRD458755:NSW458755 OAZ458755:OCS458755 OKV458755:OMO458755 OUR458755:OWK458755 PEN458755:PGG458755 POJ458755:PQC458755 PYF458755:PZY458755 QIB458755:QJU458755 QRX458755:QTQ458755 RBT458755:RDM458755 RLP458755:RNI458755 RVL458755:RXE458755 SFH458755:SHA458755 SPD458755:SQW458755 SYZ458755:TAS458755 TIV458755:TKO458755 TSR458755:TUK458755 UCN458755:UEG458755 UMJ458755:UOC458755 UWF458755:UXY458755 VGB458755:VHU458755 VPX458755:VRQ458755 VZT458755:WBM458755 WJP458755:WLI458755 WTL458755:WVE458755 XDH458755:XFD458755 GZ524291:IS524291 QV524291:SO524291 AAR524291:ACK524291 AKN524291:AMG524291 AUJ524291:AWC524291 BEF524291:BFY524291 BOB524291:BPU524291 BXX524291:BZQ524291 CHT524291:CJM524291 CRP524291:CTI524291 DBL524291:DDE524291 DLH524291:DNA524291 DVD524291:DWW524291 EEZ524291:EGS524291 EOV524291:EQO524291 EYR524291:FAK524291 FIN524291:FKG524291 FSJ524291:FUC524291 GCF524291:GDY524291 GMB524291:GNU524291 GVX524291:GXQ524291 HFT524291:HHM524291 HPP524291:HRI524291 HZL524291:IBE524291 IJH524291:ILA524291 ITD524291:IUW524291 JCZ524291:JES524291 JMV524291:JOO524291 JWR524291:JYK524291 KGN524291:KIG524291 KQJ524291:KSC524291 LAF524291:LBY524291 LKB524291:LLU524291 LTX524291:LVQ524291 MDT524291:MFM524291 MNP524291:MPI524291 MXL524291:MZE524291 NHH524291:NJA524291 NRD524291:NSW524291 OAZ524291:OCS524291 OKV524291:OMO524291 OUR524291:OWK524291 PEN524291:PGG524291 POJ524291:PQC524291 PYF524291:PZY524291 QIB524291:QJU524291 QRX524291:QTQ524291 RBT524291:RDM524291 RLP524291:RNI524291 RVL524291:RXE524291 SFH524291:SHA524291 SPD524291:SQW524291 SYZ524291:TAS524291 TIV524291:TKO524291 TSR524291:TUK524291 UCN524291:UEG524291 UMJ524291:UOC524291 UWF524291:UXY524291 VGB524291:VHU524291 VPX524291:VRQ524291 VZT524291:WBM524291 WJP524291:WLI524291 WTL524291:WVE524291 XDH524291:XFD524291 GZ589827:IS589827 QV589827:SO589827 AAR589827:ACK589827 AKN589827:AMG589827 AUJ589827:AWC589827 BEF589827:BFY589827 BOB589827:BPU589827 BXX589827:BZQ589827 CHT589827:CJM589827 CRP589827:CTI589827 DBL589827:DDE589827 DLH589827:DNA589827 DVD589827:DWW589827 EEZ589827:EGS589827 EOV589827:EQO589827 EYR589827:FAK589827 FIN589827:FKG589827 FSJ589827:FUC589827 GCF589827:GDY589827 GMB589827:GNU589827 GVX589827:GXQ589827 HFT589827:HHM589827 HPP589827:HRI589827 HZL589827:IBE589827 IJH589827:ILA589827 ITD589827:IUW589827 JCZ589827:JES589827 JMV589827:JOO589827 JWR589827:JYK589827 KGN589827:KIG589827 KQJ589827:KSC589827 LAF589827:LBY589827 LKB589827:LLU589827 LTX589827:LVQ589827 MDT589827:MFM589827 MNP589827:MPI589827 MXL589827:MZE589827 NHH589827:NJA589827 NRD589827:NSW589827 OAZ589827:OCS589827 OKV589827:OMO589827 OUR589827:OWK589827 PEN589827:PGG589827 POJ589827:PQC589827 PYF589827:PZY589827 QIB589827:QJU589827 QRX589827:QTQ589827 RBT589827:RDM589827 RLP589827:RNI589827 RVL589827:RXE589827 SFH589827:SHA589827 SPD589827:SQW589827 SYZ589827:TAS589827 TIV589827:TKO589827 TSR589827:TUK589827 UCN589827:UEG589827 UMJ589827:UOC589827 UWF589827:UXY589827 VGB589827:VHU589827 VPX589827:VRQ589827 VZT589827:WBM589827 WJP589827:WLI589827 WTL589827:WVE589827 XDH589827:XFD589827 GZ655363:IS655363 QV655363:SO655363 AAR655363:ACK655363 AKN655363:AMG655363 AUJ655363:AWC655363 BEF655363:BFY655363 BOB655363:BPU655363 BXX655363:BZQ655363 CHT655363:CJM655363 CRP655363:CTI655363 DBL655363:DDE655363 DLH655363:DNA655363 DVD655363:DWW655363 EEZ655363:EGS655363 EOV655363:EQO655363 EYR655363:FAK655363 FIN655363:FKG655363 FSJ655363:FUC655363 GCF655363:GDY655363 GMB655363:GNU655363 GVX655363:GXQ655363 HFT655363:HHM655363 HPP655363:HRI655363 HZL655363:IBE655363 IJH655363:ILA655363 ITD655363:IUW655363 JCZ655363:JES655363 JMV655363:JOO655363 JWR655363:JYK655363 KGN655363:KIG655363 KQJ655363:KSC655363 LAF655363:LBY655363 LKB655363:LLU655363 LTX655363:LVQ655363 MDT655363:MFM655363 MNP655363:MPI655363 MXL655363:MZE655363 NHH655363:NJA655363 NRD655363:NSW655363 OAZ655363:OCS655363 OKV655363:OMO655363 OUR655363:OWK655363 PEN655363:PGG655363 POJ655363:PQC655363 PYF655363:PZY655363 QIB655363:QJU655363 QRX655363:QTQ655363 RBT655363:RDM655363 RLP655363:RNI655363 RVL655363:RXE655363 SFH655363:SHA655363 SPD655363:SQW655363 SYZ655363:TAS655363 TIV655363:TKO655363 TSR655363:TUK655363 UCN655363:UEG655363 UMJ655363:UOC655363 UWF655363:UXY655363 VGB655363:VHU655363 VPX655363:VRQ655363 VZT655363:WBM655363 WJP655363:WLI655363 WTL655363:WVE655363 XDH655363:XFD655363 GZ720899:IS720899 QV720899:SO720899 AAR720899:ACK720899 AKN720899:AMG720899 AUJ720899:AWC720899 BEF720899:BFY720899 BOB720899:BPU720899 BXX720899:BZQ720899 CHT720899:CJM720899 CRP720899:CTI720899 DBL720899:DDE720899 DLH720899:DNA720899 DVD720899:DWW720899 EEZ720899:EGS720899 EOV720899:EQO720899 EYR720899:FAK720899 FIN720899:FKG720899 FSJ720899:FUC720899 GCF720899:GDY720899 GMB720899:GNU720899 GVX720899:GXQ720899 HFT720899:HHM720899 HPP720899:HRI720899 HZL720899:IBE720899 IJH720899:ILA720899 ITD720899:IUW720899 JCZ720899:JES720899 JMV720899:JOO720899 JWR720899:JYK720899 KGN720899:KIG720899 KQJ720899:KSC720899 LAF720899:LBY720899 LKB720899:LLU720899 LTX720899:LVQ720899 MDT720899:MFM720899 MNP720899:MPI720899 MXL720899:MZE720899 NHH720899:NJA720899 NRD720899:NSW720899 OAZ720899:OCS720899 OKV720899:OMO720899 OUR720899:OWK720899 PEN720899:PGG720899 POJ720899:PQC720899 PYF720899:PZY720899 QIB720899:QJU720899 QRX720899:QTQ720899 RBT720899:RDM720899 RLP720899:RNI720899 RVL720899:RXE720899 SFH720899:SHA720899 SPD720899:SQW720899 SYZ720899:TAS720899 TIV720899:TKO720899 TSR720899:TUK720899 UCN720899:UEG720899 UMJ720899:UOC720899 UWF720899:UXY720899 VGB720899:VHU720899 VPX720899:VRQ720899 VZT720899:WBM720899 WJP720899:WLI720899 WTL720899:WVE720899 XDH720899:XFD720899 GZ786435:IS786435 QV786435:SO786435 AAR786435:ACK786435 AKN786435:AMG786435 AUJ786435:AWC786435 BEF786435:BFY786435 BOB786435:BPU786435 BXX786435:BZQ786435 CHT786435:CJM786435 CRP786435:CTI786435 DBL786435:DDE786435 DLH786435:DNA786435 DVD786435:DWW786435 EEZ786435:EGS786435 EOV786435:EQO786435 EYR786435:FAK786435 FIN786435:FKG786435 FSJ786435:FUC786435 GCF786435:GDY786435 GMB786435:GNU786435 GVX786435:GXQ786435 HFT786435:HHM786435 HPP786435:HRI786435 HZL786435:IBE786435 IJH786435:ILA786435 ITD786435:IUW786435 JCZ786435:JES786435 JMV786435:JOO786435 JWR786435:JYK786435 KGN786435:KIG786435 KQJ786435:KSC786435 LAF786435:LBY786435 LKB786435:LLU786435 LTX786435:LVQ786435 MDT786435:MFM786435 MNP786435:MPI786435 MXL786435:MZE786435 NHH786435:NJA786435 NRD786435:NSW786435 OAZ786435:OCS786435 OKV786435:OMO786435 OUR786435:OWK786435 PEN786435:PGG786435 POJ786435:PQC786435 PYF786435:PZY786435 QIB786435:QJU786435 QRX786435:QTQ786435 RBT786435:RDM786435 RLP786435:RNI786435 RVL786435:RXE786435 SFH786435:SHA786435 SPD786435:SQW786435 SYZ786435:TAS786435 TIV786435:TKO786435 TSR786435:TUK786435 UCN786435:UEG786435 UMJ786435:UOC786435 UWF786435:UXY786435 VGB786435:VHU786435 VPX786435:VRQ786435 VZT786435:WBM786435 WJP786435:WLI786435 WTL786435:WVE786435 XDH786435:XFD786435 GZ851971:IS851971 QV851971:SO851971 AAR851971:ACK851971 AKN851971:AMG851971 AUJ851971:AWC851971 BEF851971:BFY851971 BOB851971:BPU851971 BXX851971:BZQ851971 CHT851971:CJM851971 CRP851971:CTI851971 DBL851971:DDE851971 DLH851971:DNA851971 DVD851971:DWW851971 EEZ851971:EGS851971 EOV851971:EQO851971 EYR851971:FAK851971 FIN851971:FKG851971 FSJ851971:FUC851971 GCF851971:GDY851971 GMB851971:GNU851971 GVX851971:GXQ851971 HFT851971:HHM851971 HPP851971:HRI851971 HZL851971:IBE851971 IJH851971:ILA851971 ITD851971:IUW851971 JCZ851971:JES851971 JMV851971:JOO851971 JWR851971:JYK851971 KGN851971:KIG851971 KQJ851971:KSC851971 LAF851971:LBY851971 LKB851971:LLU851971 LTX851971:LVQ851971 MDT851971:MFM851971 MNP851971:MPI851971 MXL851971:MZE851971 NHH851971:NJA851971 NRD851971:NSW851971 OAZ851971:OCS851971 OKV851971:OMO851971 OUR851971:OWK851971 PEN851971:PGG851971 POJ851971:PQC851971 PYF851971:PZY851971 QIB851971:QJU851971 QRX851971:QTQ851971 RBT851971:RDM851971 RLP851971:RNI851971 RVL851971:RXE851971 SFH851971:SHA851971 SPD851971:SQW851971 SYZ851971:TAS851971 TIV851971:TKO851971 TSR851971:TUK851971 UCN851971:UEG851971 UMJ851971:UOC851971 UWF851971:UXY851971 VGB851971:VHU851971 VPX851971:VRQ851971 VZT851971:WBM851971 WJP851971:WLI851971 WTL851971:WVE851971 XDH851971:XFD851971 GZ917507:IS917507 QV917507:SO917507 AAR917507:ACK917507 AKN917507:AMG917507 AUJ917507:AWC917507 BEF917507:BFY917507 BOB917507:BPU917507 BXX917507:BZQ917507 CHT917507:CJM917507 CRP917507:CTI917507 DBL917507:DDE917507 DLH917507:DNA917507 DVD917507:DWW917507 EEZ917507:EGS917507 EOV917507:EQO917507 EYR917507:FAK917507 FIN917507:FKG917507 FSJ917507:FUC917507 GCF917507:GDY917507 GMB917507:GNU917507 GVX917507:GXQ917507 HFT917507:HHM917507 HPP917507:HRI917507 HZL917507:IBE917507 IJH917507:ILA917507 ITD917507:IUW917507 JCZ917507:JES917507 JMV917507:JOO917507 JWR917507:JYK917507 KGN917507:KIG917507 KQJ917507:KSC917507 LAF917507:LBY917507 LKB917507:LLU917507 LTX917507:LVQ917507 MDT917507:MFM917507 MNP917507:MPI917507 MXL917507:MZE917507 NHH917507:NJA917507 NRD917507:NSW917507 OAZ917507:OCS917507 OKV917507:OMO917507 OUR917507:OWK917507 PEN917507:PGG917507 POJ917507:PQC917507 PYF917507:PZY917507 QIB917507:QJU917507 QRX917507:QTQ917507 RBT917507:RDM917507 RLP917507:RNI917507 RVL917507:RXE917507 SFH917507:SHA917507 SPD917507:SQW917507 SYZ917507:TAS917507 TIV917507:TKO917507 TSR917507:TUK917507 UCN917507:UEG917507 UMJ917507:UOC917507 UWF917507:UXY917507 VGB917507:VHU917507 VPX917507:VRQ917507 VZT917507:WBM917507 WJP917507:WLI917507 WTL917507:WVE917507 XDH917507:XFD917507 GZ983043:IS983043 QV983043:SO983043 AAR983043:ACK983043 AKN983043:AMG983043 AUJ983043:AWC983043 BEF983043:BFY983043 BOB983043:BPU983043 BXX983043:BZQ983043 CHT983043:CJM983043 CRP983043:CTI983043 DBL983043:DDE983043 DLH983043:DNA983043 DVD983043:DWW983043 EEZ983043:EGS983043 EOV983043:EQO983043 EYR983043:FAK983043 FIN983043:FKG983043 FSJ983043:FUC983043 GCF983043:GDY983043 GMB983043:GNU983043 GVX983043:GXQ983043 HFT983043:HHM983043 HPP983043:HRI983043 HZL983043:IBE983043 IJH983043:ILA983043 ITD983043:IUW983043 JCZ983043:JES983043 JMV983043:JOO983043 JWR983043:JYK983043 KGN983043:KIG983043 KQJ983043:KSC983043 LAF983043:LBY983043 LKB983043:LLU983043 LTX983043:LVQ983043 MDT983043:MFM983043 MNP983043:MPI983043 MXL983043:MZE983043 NHH983043:NJA983043 NRD983043:NSW983043 OAZ983043:OCS983043 OKV983043:OMO983043 OUR983043:OWK983043 PEN983043:PGG983043 POJ983043:PQC983043 PYF983043:PZY983043 QIB983043:QJU983043 QRX983043:QTQ983043 RBT983043:RDM983043 RLP983043:RNI983043 RVL983043:RXE983043 SFH983043:SHA983043 SPD983043:SQW983043 SYZ983043:TAS983043 TIV983043:TKO983043 TSR983043:TUK983043 UCN983043:UEG983043 UMJ983043:UOC983043 UWF983043:UXY983043 VGB983043:VHU983043 VPX983043:VRQ983043 VZT983043:WBM983043 WJP983043:WLI983043 WTL983043:WVE983043 XDH983043:XFD983043 WVK98304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formula1>lstSourceType</formula1>
    </dataValidation>
  </dataValidations>
  <hyperlinks>
    <hyperlink ref="B20" r:id="rId1"/>
    <hyperlink ref="C20" r:id="rId2"/>
  </hyperlinks>
  <pageMargins left="0.25" right="0.25" top="0.5" bottom="0.5" header="0.3" footer="0.3"/>
  <pageSetup scale="99" orientation="landscape" r:id="rId3"/>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6"/>
  <sheetViews>
    <sheetView showWhiteSpace="0" zoomScaleNormal="100" zoomScalePageLayoutView="85" workbookViewId="0">
      <selection activeCell="I16" sqref="I16"/>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9" t="s">
        <v>18</v>
      </c>
      <c r="B1" s="309"/>
      <c r="C1" s="309"/>
      <c r="D1" s="309"/>
      <c r="E1" s="309"/>
      <c r="F1" s="309"/>
      <c r="G1" s="309"/>
      <c r="H1" s="309"/>
      <c r="I1" s="309"/>
      <c r="J1" s="309"/>
      <c r="K1" s="309"/>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63" t="s">
        <v>147</v>
      </c>
      <c r="C2" s="164"/>
      <c r="D2" s="164"/>
      <c r="E2" s="164"/>
      <c r="F2" s="164"/>
      <c r="G2" s="164"/>
      <c r="H2" s="164"/>
    </row>
    <row r="3" spans="1:39" s="162" customFormat="1" ht="40.5" customHeight="1" x14ac:dyDescent="0.2">
      <c r="B3" s="165" t="s">
        <v>148</v>
      </c>
      <c r="C3" s="166" t="s">
        <v>149</v>
      </c>
      <c r="D3" s="166" t="s">
        <v>150</v>
      </c>
      <c r="E3" s="166" t="s">
        <v>82</v>
      </c>
      <c r="F3" s="166" t="s">
        <v>151</v>
      </c>
      <c r="G3" s="166" t="s">
        <v>152</v>
      </c>
      <c r="H3" s="166" t="s">
        <v>153</v>
      </c>
      <c r="I3" s="167" t="s">
        <v>17</v>
      </c>
      <c r="J3" s="166" t="s">
        <v>154</v>
      </c>
      <c r="K3" s="166" t="s">
        <v>155</v>
      </c>
    </row>
    <row r="4" spans="1:39" s="162" customFormat="1" x14ac:dyDescent="0.2">
      <c r="B4" s="44" t="s">
        <v>241</v>
      </c>
      <c r="C4" s="254" t="s">
        <v>329</v>
      </c>
      <c r="D4" s="168">
        <v>2</v>
      </c>
      <c r="E4" s="168">
        <v>1</v>
      </c>
      <c r="F4" s="168">
        <v>1</v>
      </c>
      <c r="G4" s="168">
        <v>1</v>
      </c>
      <c r="H4" s="169">
        <v>1</v>
      </c>
      <c r="I4" s="170" t="str">
        <f t="shared" ref="I4" si="0">IF(D4&lt;&gt;"",D4&amp;","&amp;E4&amp;","&amp;F4&amp;","&amp;G4&amp;","&amp;H4,"0,0,0,0,0")</f>
        <v>2,1,1,1,1</v>
      </c>
      <c r="J4" s="171" t="s">
        <v>156</v>
      </c>
      <c r="K4" s="172" t="s">
        <v>157</v>
      </c>
    </row>
    <row r="5" spans="1:39" s="162" customFormat="1" x14ac:dyDescent="0.2">
      <c r="B5" s="44"/>
      <c r="C5" s="28"/>
      <c r="D5" s="168"/>
      <c r="E5" s="168"/>
      <c r="F5" s="168"/>
      <c r="G5" s="168"/>
      <c r="H5" s="169"/>
      <c r="I5" s="170"/>
      <c r="J5" s="171"/>
      <c r="K5" s="172"/>
    </row>
    <row r="6" spans="1:39" s="162" customFormat="1" x14ac:dyDescent="0.2">
      <c r="B6" s="46"/>
      <c r="C6" s="173"/>
      <c r="D6" s="168"/>
      <c r="E6" s="168"/>
      <c r="F6" s="168"/>
      <c r="G6" s="168"/>
      <c r="H6" s="169"/>
      <c r="I6" s="170"/>
      <c r="J6" s="171"/>
      <c r="K6" s="172"/>
    </row>
    <row r="7" spans="1:39" s="162" customFormat="1" ht="12.75" customHeight="1" x14ac:dyDescent="0.2">
      <c r="B7" s="174" t="s">
        <v>70</v>
      </c>
      <c r="C7" s="175"/>
      <c r="D7" s="175"/>
      <c r="E7" s="175"/>
      <c r="F7" s="175"/>
      <c r="G7" s="175"/>
      <c r="H7" s="175"/>
      <c r="I7" s="176" t="str">
        <f>MAX(D4:D6)&amp;","&amp;MAX(E4:E6)&amp;","&amp;MAX(F4:F6)&amp;","&amp;MAX(G4:G6)&amp;","&amp;MAX(H4:H6)</f>
        <v>2,1,1,1,1</v>
      </c>
      <c r="J7" s="341"/>
      <c r="K7" s="341"/>
    </row>
    <row r="8" spans="1:39" ht="20.25" x14ac:dyDescent="0.3">
      <c r="B8" s="8"/>
      <c r="C8" s="8"/>
      <c r="D8" s="8"/>
      <c r="E8" s="8"/>
      <c r="F8" s="8"/>
      <c r="G8" s="8"/>
      <c r="H8" s="8"/>
      <c r="I8" s="60"/>
      <c r="O8" s="8"/>
      <c r="P8" s="8"/>
      <c r="Q8" s="8"/>
      <c r="R8" s="8"/>
      <c r="S8" s="8"/>
      <c r="T8" s="8"/>
      <c r="U8" s="8"/>
      <c r="V8" s="8"/>
      <c r="W8" s="8"/>
      <c r="X8" s="8"/>
      <c r="Y8" s="8"/>
      <c r="Z8" s="8"/>
      <c r="AA8" s="8"/>
      <c r="AB8" s="8"/>
      <c r="AC8" s="8"/>
      <c r="AD8" s="8"/>
      <c r="AE8" s="8"/>
      <c r="AF8" s="8"/>
      <c r="AG8" s="8"/>
      <c r="AH8" s="8"/>
      <c r="AI8" s="8"/>
      <c r="AJ8" s="8"/>
      <c r="AK8" s="8"/>
      <c r="AL8" s="8"/>
      <c r="AM8" s="8"/>
    </row>
    <row r="9" spans="1:39" ht="20.25" x14ac:dyDescent="0.3">
      <c r="A9" s="163" t="s">
        <v>158</v>
      </c>
      <c r="C9" s="8"/>
      <c r="D9" s="8"/>
      <c r="E9" s="8"/>
      <c r="F9" s="8"/>
      <c r="G9" s="8"/>
      <c r="H9" s="60"/>
      <c r="N9" s="8"/>
      <c r="O9" s="8"/>
      <c r="P9" s="8"/>
      <c r="Q9" s="8"/>
      <c r="R9" s="8"/>
      <c r="S9" s="8"/>
      <c r="T9" s="8"/>
      <c r="U9" s="8"/>
      <c r="V9" s="8"/>
      <c r="W9" s="8"/>
      <c r="X9" s="8"/>
      <c r="Y9" s="8"/>
      <c r="Z9" s="8"/>
      <c r="AA9" s="8"/>
      <c r="AB9" s="8"/>
      <c r="AC9" s="8"/>
      <c r="AD9" s="8"/>
      <c r="AE9" s="8"/>
      <c r="AF9" s="8"/>
      <c r="AG9" s="8"/>
      <c r="AH9" s="8"/>
      <c r="AI9" s="8"/>
      <c r="AJ9" s="8"/>
      <c r="AK9" s="8"/>
      <c r="AL9" s="8"/>
    </row>
    <row r="10" spans="1:39" s="178" customFormat="1" ht="13.5" thickBot="1" x14ac:dyDescent="0.25">
      <c r="A10" s="177" t="s">
        <v>159</v>
      </c>
    </row>
    <row r="11" spans="1:39" ht="17.25" customHeight="1" thickBot="1" x14ac:dyDescent="0.25">
      <c r="B11" s="342" t="s">
        <v>160</v>
      </c>
      <c r="C11" s="344" t="s">
        <v>161</v>
      </c>
      <c r="D11" s="345"/>
      <c r="E11" s="345"/>
      <c r="F11" s="345"/>
      <c r="G11" s="346"/>
    </row>
    <row r="12" spans="1:39" ht="13.5" thickBot="1" x14ac:dyDescent="0.25">
      <c r="B12" s="343"/>
      <c r="C12" s="179">
        <v>1</v>
      </c>
      <c r="D12" s="179">
        <v>2</v>
      </c>
      <c r="E12" s="179">
        <v>3</v>
      </c>
      <c r="F12" s="179">
        <v>4</v>
      </c>
      <c r="G12" s="179">
        <v>5</v>
      </c>
    </row>
    <row r="13" spans="1:39" ht="72.75" thickBot="1" x14ac:dyDescent="0.25">
      <c r="B13" s="347" t="s">
        <v>162</v>
      </c>
      <c r="C13" s="180" t="s">
        <v>163</v>
      </c>
      <c r="D13" s="180" t="s">
        <v>164</v>
      </c>
      <c r="E13" s="180" t="s">
        <v>165</v>
      </c>
      <c r="F13" s="180" t="s">
        <v>166</v>
      </c>
      <c r="G13" s="180" t="s">
        <v>167</v>
      </c>
    </row>
    <row r="14" spans="1:39" ht="24" customHeight="1" thickBot="1" x14ac:dyDescent="0.25">
      <c r="B14" s="348"/>
      <c r="C14" s="350" t="s">
        <v>168</v>
      </c>
      <c r="D14" s="351"/>
      <c r="E14" s="350" t="s">
        <v>169</v>
      </c>
      <c r="F14" s="352"/>
      <c r="G14" s="351"/>
    </row>
    <row r="15" spans="1:39" ht="36.75" thickBot="1" x14ac:dyDescent="0.25">
      <c r="B15" s="349"/>
      <c r="C15" s="181" t="s">
        <v>170</v>
      </c>
      <c r="D15" s="353" t="s">
        <v>171</v>
      </c>
      <c r="E15" s="354"/>
      <c r="F15" s="355" t="s">
        <v>172</v>
      </c>
      <c r="G15" s="356"/>
    </row>
    <row r="16" spans="1:39" ht="60.75" thickBot="1" x14ac:dyDescent="0.25">
      <c r="B16" s="182" t="s">
        <v>82</v>
      </c>
      <c r="C16" s="180" t="s">
        <v>173</v>
      </c>
      <c r="D16" s="180" t="s">
        <v>174</v>
      </c>
      <c r="E16" s="180" t="s">
        <v>175</v>
      </c>
      <c r="F16" s="180" t="s">
        <v>176</v>
      </c>
      <c r="G16" s="180" t="s">
        <v>177</v>
      </c>
    </row>
    <row r="17" spans="1:18" ht="44.25" customHeight="1" thickBot="1" x14ac:dyDescent="0.25">
      <c r="B17" s="182" t="s">
        <v>151</v>
      </c>
      <c r="C17" s="180" t="s">
        <v>178</v>
      </c>
      <c r="D17" s="180" t="s">
        <v>179</v>
      </c>
      <c r="E17" s="180" t="s">
        <v>180</v>
      </c>
      <c r="F17" s="180" t="s">
        <v>181</v>
      </c>
      <c r="G17" s="180" t="s">
        <v>182</v>
      </c>
    </row>
    <row r="18" spans="1:18" ht="44.25" customHeight="1" thickBot="1" x14ac:dyDescent="0.25">
      <c r="B18" s="182" t="s">
        <v>152</v>
      </c>
      <c r="C18" s="180" t="s">
        <v>183</v>
      </c>
      <c r="D18" s="180" t="s">
        <v>184</v>
      </c>
      <c r="E18" s="180" t="s">
        <v>185</v>
      </c>
      <c r="F18" s="180" t="s">
        <v>186</v>
      </c>
      <c r="G18" s="180" t="s">
        <v>187</v>
      </c>
    </row>
    <row r="19" spans="1:18" ht="44.25" customHeight="1" thickBot="1" x14ac:dyDescent="0.25">
      <c r="B19" s="182" t="s">
        <v>188</v>
      </c>
      <c r="C19" s="180" t="s">
        <v>189</v>
      </c>
      <c r="D19" s="350" t="s">
        <v>190</v>
      </c>
      <c r="E19" s="351"/>
      <c r="F19" s="180" t="s">
        <v>191</v>
      </c>
      <c r="G19" s="180" t="s">
        <v>192</v>
      </c>
    </row>
    <row r="20" spans="1:18" x14ac:dyDescent="0.2">
      <c r="B20" s="183"/>
      <c r="C20" s="184"/>
      <c r="D20" s="184"/>
      <c r="E20" s="184"/>
      <c r="F20" s="184"/>
      <c r="G20" s="184"/>
    </row>
    <row r="21" spans="1:18" customFormat="1" ht="15" x14ac:dyDescent="0.25">
      <c r="A21" s="185" t="s">
        <v>193</v>
      </c>
      <c r="C21" s="186"/>
      <c r="D21" s="186"/>
      <c r="E21" s="186"/>
      <c r="F21" s="186"/>
      <c r="G21" s="186"/>
      <c r="H21" s="186"/>
      <c r="I21" s="186"/>
      <c r="J21" s="186"/>
      <c r="K21" s="186"/>
      <c r="L21" s="186"/>
      <c r="M21" s="186"/>
      <c r="N21" s="186"/>
      <c r="O21" s="186"/>
      <c r="P21" s="186"/>
      <c r="Q21" s="186"/>
      <c r="R21" s="186"/>
    </row>
    <row r="22" spans="1:18" customFormat="1" ht="15" x14ac:dyDescent="0.25">
      <c r="B22" s="187" t="s">
        <v>194</v>
      </c>
      <c r="C22" s="188"/>
      <c r="D22" s="188"/>
      <c r="E22" s="188"/>
      <c r="F22" s="188"/>
      <c r="G22" s="188"/>
      <c r="H22" s="189"/>
      <c r="I22" s="186"/>
      <c r="J22" s="186"/>
      <c r="K22" s="186"/>
      <c r="L22" s="186"/>
      <c r="M22" s="186"/>
      <c r="N22" s="186"/>
      <c r="O22" s="186"/>
      <c r="P22" s="186"/>
      <c r="Q22" s="186"/>
      <c r="R22" s="186"/>
    </row>
    <row r="23" spans="1:18" customFormat="1" ht="65.25" customHeight="1" x14ac:dyDescent="0.25">
      <c r="B23" s="190"/>
      <c r="C23" s="322" t="s">
        <v>195</v>
      </c>
      <c r="D23" s="323"/>
      <c r="E23" s="323"/>
      <c r="F23" s="323"/>
      <c r="G23" s="323"/>
      <c r="H23" s="324"/>
      <c r="N23" s="191"/>
      <c r="O23" s="191"/>
      <c r="P23" s="191"/>
      <c r="Q23" s="191"/>
      <c r="R23" s="191"/>
    </row>
    <row r="24" spans="1:18" customFormat="1" ht="15" x14ac:dyDescent="0.25">
      <c r="B24" s="190"/>
      <c r="C24" s="192" t="s">
        <v>196</v>
      </c>
      <c r="D24" s="193"/>
      <c r="E24" s="193"/>
      <c r="F24" s="193"/>
      <c r="G24" s="193"/>
      <c r="H24" s="194"/>
      <c r="I24" s="186"/>
      <c r="J24" s="186"/>
      <c r="K24" s="186"/>
      <c r="L24" s="186"/>
      <c r="M24" s="186"/>
      <c r="N24" s="186"/>
      <c r="O24" s="186"/>
      <c r="P24" s="186"/>
      <c r="Q24" s="186"/>
      <c r="R24" s="186"/>
    </row>
    <row r="25" spans="1:18" customFormat="1" ht="15" x14ac:dyDescent="0.25">
      <c r="B25" s="190"/>
      <c r="C25" s="195" t="s">
        <v>197</v>
      </c>
      <c r="D25" s="196"/>
      <c r="E25" s="196"/>
      <c r="F25" s="196"/>
      <c r="G25" s="196"/>
      <c r="H25" s="197"/>
      <c r="I25" s="186"/>
      <c r="J25" s="186"/>
      <c r="K25" s="186"/>
      <c r="L25" s="186"/>
      <c r="M25" s="186"/>
      <c r="N25" s="186"/>
      <c r="O25" s="186"/>
      <c r="P25" s="186"/>
      <c r="Q25" s="186"/>
      <c r="R25" s="186"/>
    </row>
    <row r="26" spans="1:18" customFormat="1" ht="15" x14ac:dyDescent="0.25">
      <c r="B26" s="190"/>
      <c r="C26" s="195" t="s">
        <v>198</v>
      </c>
      <c r="D26" s="196"/>
      <c r="E26" s="196"/>
      <c r="F26" s="196"/>
      <c r="G26" s="196"/>
      <c r="H26" s="197"/>
      <c r="I26" s="186"/>
      <c r="J26" s="186"/>
      <c r="K26" s="186"/>
      <c r="L26" s="186"/>
      <c r="M26" s="186"/>
      <c r="N26" s="186"/>
      <c r="O26" s="186"/>
      <c r="P26" s="186"/>
      <c r="Q26" s="186"/>
      <c r="R26" s="186"/>
    </row>
    <row r="27" spans="1:18" customFormat="1" ht="15" x14ac:dyDescent="0.25">
      <c r="B27" s="190"/>
      <c r="C27" s="195" t="s">
        <v>199</v>
      </c>
      <c r="D27" s="196"/>
      <c r="E27" s="196"/>
      <c r="F27" s="196"/>
      <c r="G27" s="196"/>
      <c r="H27" s="197"/>
      <c r="I27" s="186"/>
      <c r="J27" s="186"/>
      <c r="K27" s="186"/>
      <c r="L27" s="186"/>
      <c r="M27" s="186"/>
      <c r="N27" s="186"/>
      <c r="O27" s="186"/>
      <c r="P27" s="186"/>
      <c r="Q27" s="186"/>
      <c r="R27" s="186"/>
    </row>
    <row r="28" spans="1:18" customFormat="1" ht="15" x14ac:dyDescent="0.25">
      <c r="B28" s="190"/>
      <c r="C28" s="195" t="s">
        <v>200</v>
      </c>
      <c r="D28" s="196"/>
      <c r="E28" s="196"/>
      <c r="F28" s="196"/>
      <c r="G28" s="196"/>
      <c r="H28" s="197"/>
      <c r="I28" s="186"/>
      <c r="J28" s="186"/>
      <c r="K28" s="186"/>
      <c r="L28" s="186"/>
      <c r="M28" s="186"/>
      <c r="N28" s="186"/>
      <c r="O28" s="186"/>
      <c r="P28" s="186"/>
      <c r="Q28" s="186"/>
      <c r="R28" s="186"/>
    </row>
    <row r="29" spans="1:18" customFormat="1" ht="41.25" customHeight="1" x14ac:dyDescent="0.25">
      <c r="B29" s="190"/>
      <c r="C29" s="338" t="s">
        <v>201</v>
      </c>
      <c r="D29" s="339"/>
      <c r="E29" s="339"/>
      <c r="F29" s="339"/>
      <c r="G29" s="339"/>
      <c r="H29" s="340"/>
      <c r="N29" s="198"/>
      <c r="O29" s="198"/>
      <c r="P29" s="198"/>
      <c r="Q29" s="186"/>
      <c r="R29" s="186"/>
    </row>
    <row r="30" spans="1:18" customFormat="1" ht="38.25" customHeight="1" x14ac:dyDescent="0.25">
      <c r="B30" s="199"/>
      <c r="C30" s="322" t="s">
        <v>202</v>
      </c>
      <c r="D30" s="323"/>
      <c r="E30" s="323"/>
      <c r="F30" s="323"/>
      <c r="G30" s="323"/>
      <c r="H30" s="324"/>
      <c r="N30" s="191"/>
      <c r="O30" s="191"/>
      <c r="P30" s="191"/>
      <c r="Q30" s="191"/>
      <c r="R30" s="186"/>
    </row>
    <row r="31" spans="1:18" customFormat="1" ht="43.5" customHeight="1" x14ac:dyDescent="0.25">
      <c r="B31" s="322" t="s">
        <v>203</v>
      </c>
      <c r="C31" s="323"/>
      <c r="D31" s="323"/>
      <c r="E31" s="323"/>
      <c r="F31" s="323"/>
      <c r="G31" s="323"/>
      <c r="H31" s="324"/>
      <c r="I31" s="186"/>
      <c r="J31" s="186"/>
      <c r="K31" s="186"/>
      <c r="L31" s="186"/>
      <c r="M31" s="186"/>
      <c r="N31" s="186"/>
      <c r="O31" s="186"/>
      <c r="P31" s="186"/>
      <c r="Q31" s="186"/>
      <c r="R31" s="186"/>
    </row>
    <row r="32" spans="1:18" customFormat="1" ht="49.5" customHeight="1" x14ac:dyDescent="0.25">
      <c r="B32" s="322" t="s">
        <v>204</v>
      </c>
      <c r="C32" s="323"/>
      <c r="D32" s="323"/>
      <c r="E32" s="323"/>
      <c r="F32" s="323"/>
      <c r="G32" s="323"/>
      <c r="H32" s="324"/>
      <c r="I32" s="200"/>
    </row>
    <row r="33" spans="1:9" customFormat="1" ht="46.5" customHeight="1" x14ac:dyDescent="0.25">
      <c r="B33" s="322" t="s">
        <v>205</v>
      </c>
      <c r="C33" s="323"/>
      <c r="D33" s="323"/>
      <c r="E33" s="323"/>
      <c r="F33" s="323"/>
      <c r="G33" s="323"/>
      <c r="H33" s="324"/>
      <c r="I33" s="200"/>
    </row>
    <row r="34" spans="1:9" customFormat="1" ht="30" customHeight="1" x14ac:dyDescent="0.25">
      <c r="B34" s="322" t="s">
        <v>206</v>
      </c>
      <c r="C34" s="323"/>
      <c r="D34" s="323"/>
      <c r="E34" s="323"/>
      <c r="F34" s="323"/>
      <c r="G34" s="323"/>
      <c r="H34" s="324"/>
      <c r="I34" s="200"/>
    </row>
    <row r="35" spans="1:9" customFormat="1" ht="15" customHeight="1" x14ac:dyDescent="0.25">
      <c r="A35" s="201" t="s">
        <v>207</v>
      </c>
      <c r="B35" s="201"/>
      <c r="I35" s="202"/>
    </row>
    <row r="36" spans="1:9" customFormat="1" ht="30" customHeight="1" x14ac:dyDescent="0.25">
      <c r="B36" s="325" t="s">
        <v>208</v>
      </c>
      <c r="C36" s="326"/>
      <c r="D36" s="326"/>
      <c r="E36" s="326"/>
      <c r="F36" s="326"/>
      <c r="G36" s="326"/>
      <c r="H36" s="327"/>
    </row>
    <row r="37" spans="1:9" customFormat="1" ht="12.75" customHeight="1" x14ac:dyDescent="0.25">
      <c r="B37" s="328" t="s">
        <v>209</v>
      </c>
      <c r="C37" s="329"/>
      <c r="D37" s="329"/>
      <c r="E37" s="329"/>
      <c r="F37" s="329"/>
      <c r="G37" s="203"/>
      <c r="H37" s="204"/>
    </row>
    <row r="38" spans="1:9" customFormat="1" ht="29.25" customHeight="1" x14ac:dyDescent="0.25">
      <c r="B38" s="330" t="s">
        <v>210</v>
      </c>
      <c r="C38" s="331"/>
      <c r="D38" s="331"/>
      <c r="E38" s="331"/>
      <c r="F38" s="331"/>
      <c r="G38" s="331"/>
      <c r="H38" s="332"/>
    </row>
    <row r="39" spans="1:9" customFormat="1" ht="15" customHeight="1" x14ac:dyDescent="0.25">
      <c r="B39" s="205" t="s">
        <v>211</v>
      </c>
      <c r="C39" s="203"/>
      <c r="D39" s="203"/>
      <c r="E39" s="203"/>
      <c r="F39" s="203"/>
      <c r="G39" s="203"/>
      <c r="H39" s="204"/>
    </row>
    <row r="40" spans="1:9" customFormat="1" ht="30.75" customHeight="1" x14ac:dyDescent="0.25">
      <c r="B40" s="330" t="s">
        <v>212</v>
      </c>
      <c r="C40" s="331"/>
      <c r="D40" s="331"/>
      <c r="E40" s="331"/>
      <c r="F40" s="331"/>
      <c r="G40" s="331"/>
      <c r="H40" s="332"/>
    </row>
    <row r="41" spans="1:9" customFormat="1" ht="12.75" customHeight="1" x14ac:dyDescent="0.25">
      <c r="B41" s="333" t="s">
        <v>213</v>
      </c>
      <c r="C41" s="334"/>
      <c r="D41" s="334"/>
      <c r="E41" s="334"/>
      <c r="F41" s="334"/>
      <c r="G41" s="334"/>
      <c r="H41" s="204"/>
    </row>
    <row r="42" spans="1:9" customFormat="1" ht="35.25" customHeight="1" x14ac:dyDescent="0.25">
      <c r="B42" s="330" t="s">
        <v>214</v>
      </c>
      <c r="C42" s="331"/>
      <c r="D42" s="331"/>
      <c r="E42" s="331"/>
      <c r="F42" s="331"/>
      <c r="G42" s="331"/>
      <c r="H42" s="332"/>
    </row>
    <row r="43" spans="1:9" customFormat="1" ht="24.75" customHeight="1" x14ac:dyDescent="0.25">
      <c r="B43" s="335" t="s">
        <v>215</v>
      </c>
      <c r="C43" s="336"/>
      <c r="D43" s="336"/>
      <c r="E43" s="336"/>
      <c r="F43" s="336"/>
      <c r="G43" s="336"/>
      <c r="H43" s="337"/>
    </row>
    <row r="44" spans="1:9" customFormat="1" ht="27.75" customHeight="1" x14ac:dyDescent="0.25">
      <c r="B44" s="338" t="s">
        <v>216</v>
      </c>
      <c r="C44" s="339"/>
      <c r="D44" s="339"/>
      <c r="E44" s="339"/>
      <c r="F44" s="339"/>
      <c r="G44" s="339"/>
      <c r="H44" s="340"/>
    </row>
    <row r="45" spans="1:9" customFormat="1" ht="21" customHeight="1" x14ac:dyDescent="0.25">
      <c r="B45" s="322" t="s">
        <v>217</v>
      </c>
      <c r="C45" s="323"/>
      <c r="D45" s="323"/>
      <c r="E45" s="323"/>
      <c r="F45" s="323"/>
      <c r="G45" s="323"/>
      <c r="H45" s="324"/>
    </row>
    <row r="46" spans="1:9" customFormat="1" ht="26.25" customHeight="1" x14ac:dyDescent="0.25">
      <c r="B46" s="321" t="s">
        <v>218</v>
      </c>
      <c r="C46" s="321"/>
      <c r="D46" s="321"/>
      <c r="E46" s="321"/>
      <c r="F46" s="321"/>
      <c r="G46" s="321"/>
      <c r="H46" s="321"/>
    </row>
  </sheetData>
  <mergeCells count="27">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 ref="B46:H46"/>
    <mergeCell ref="B33:H33"/>
    <mergeCell ref="B34:H34"/>
    <mergeCell ref="B36:H36"/>
    <mergeCell ref="B37:F37"/>
    <mergeCell ref="B38:H38"/>
    <mergeCell ref="B40:H40"/>
    <mergeCell ref="B41:G41"/>
    <mergeCell ref="B42:H42"/>
    <mergeCell ref="B43:H43"/>
    <mergeCell ref="B44:H44"/>
    <mergeCell ref="B45:H45"/>
  </mergeCells>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DB226"/>
  <sheetViews>
    <sheetView topLeftCell="A190" zoomScale="85" zoomScaleNormal="85" workbookViewId="0">
      <selection activeCell="C224" sqref="C224"/>
    </sheetView>
  </sheetViews>
  <sheetFormatPr defaultRowHeight="15" x14ac:dyDescent="0.25"/>
  <cols>
    <col min="1" max="1" width="25" style="3" customWidth="1"/>
    <col min="2" max="3" width="9.140625" style="3"/>
    <col min="4" max="4" width="15.5703125" style="3" customWidth="1"/>
    <col min="5" max="5" width="17" style="3" customWidth="1"/>
    <col min="6" max="6" width="18.42578125" style="3" customWidth="1"/>
    <col min="7" max="101" width="17.85546875" style="3" bestFit="1" customWidth="1"/>
    <col min="102" max="106" width="9.140625" style="3"/>
    <col min="257" max="257" width="25" customWidth="1"/>
    <col min="260" max="260" width="15.5703125" customWidth="1"/>
    <col min="261" max="261" width="17" customWidth="1"/>
    <col min="262" max="262" width="18.42578125" customWidth="1"/>
    <col min="263" max="357" width="17.85546875" bestFit="1" customWidth="1"/>
    <col min="513" max="513" width="25" customWidth="1"/>
    <col min="516" max="516" width="15.5703125" customWidth="1"/>
    <col min="517" max="517" width="17" customWidth="1"/>
    <col min="518" max="518" width="18.42578125" customWidth="1"/>
    <col min="519" max="613" width="17.85546875" bestFit="1" customWidth="1"/>
    <col min="769" max="769" width="25" customWidth="1"/>
    <col min="772" max="772" width="15.5703125" customWidth="1"/>
    <col min="773" max="773" width="17" customWidth="1"/>
    <col min="774" max="774" width="18.42578125" customWidth="1"/>
    <col min="775" max="869" width="17.85546875" bestFit="1" customWidth="1"/>
    <col min="1025" max="1025" width="25" customWidth="1"/>
    <col min="1028" max="1028" width="15.5703125" customWidth="1"/>
    <col min="1029" max="1029" width="17" customWidth="1"/>
    <col min="1030" max="1030" width="18.42578125" customWidth="1"/>
    <col min="1031" max="1125" width="17.85546875" bestFit="1" customWidth="1"/>
    <col min="1281" max="1281" width="25" customWidth="1"/>
    <col min="1284" max="1284" width="15.5703125" customWidth="1"/>
    <col min="1285" max="1285" width="17" customWidth="1"/>
    <col min="1286" max="1286" width="18.42578125" customWidth="1"/>
    <col min="1287" max="1381" width="17.85546875" bestFit="1" customWidth="1"/>
    <col min="1537" max="1537" width="25" customWidth="1"/>
    <col min="1540" max="1540" width="15.5703125" customWidth="1"/>
    <col min="1541" max="1541" width="17" customWidth="1"/>
    <col min="1542" max="1542" width="18.42578125" customWidth="1"/>
    <col min="1543" max="1637" width="17.85546875" bestFit="1" customWidth="1"/>
    <col min="1793" max="1793" width="25" customWidth="1"/>
    <col min="1796" max="1796" width="15.5703125" customWidth="1"/>
    <col min="1797" max="1797" width="17" customWidth="1"/>
    <col min="1798" max="1798" width="18.42578125" customWidth="1"/>
    <col min="1799" max="1893" width="17.85546875" bestFit="1" customWidth="1"/>
    <col min="2049" max="2049" width="25" customWidth="1"/>
    <col min="2052" max="2052" width="15.5703125" customWidth="1"/>
    <col min="2053" max="2053" width="17" customWidth="1"/>
    <col min="2054" max="2054" width="18.42578125" customWidth="1"/>
    <col min="2055" max="2149" width="17.85546875" bestFit="1" customWidth="1"/>
    <col min="2305" max="2305" width="25" customWidth="1"/>
    <col min="2308" max="2308" width="15.5703125" customWidth="1"/>
    <col min="2309" max="2309" width="17" customWidth="1"/>
    <col min="2310" max="2310" width="18.42578125" customWidth="1"/>
    <col min="2311" max="2405" width="17.85546875" bestFit="1" customWidth="1"/>
    <col min="2561" max="2561" width="25" customWidth="1"/>
    <col min="2564" max="2564" width="15.5703125" customWidth="1"/>
    <col min="2565" max="2565" width="17" customWidth="1"/>
    <col min="2566" max="2566" width="18.42578125" customWidth="1"/>
    <col min="2567" max="2661" width="17.85546875" bestFit="1" customWidth="1"/>
    <col min="2817" max="2817" width="25" customWidth="1"/>
    <col min="2820" max="2820" width="15.5703125" customWidth="1"/>
    <col min="2821" max="2821" width="17" customWidth="1"/>
    <col min="2822" max="2822" width="18.42578125" customWidth="1"/>
    <col min="2823" max="2917" width="17.85546875" bestFit="1" customWidth="1"/>
    <col min="3073" max="3073" width="25" customWidth="1"/>
    <col min="3076" max="3076" width="15.5703125" customWidth="1"/>
    <col min="3077" max="3077" width="17" customWidth="1"/>
    <col min="3078" max="3078" width="18.42578125" customWidth="1"/>
    <col min="3079" max="3173" width="17.85546875" bestFit="1" customWidth="1"/>
    <col min="3329" max="3329" width="25" customWidth="1"/>
    <col min="3332" max="3332" width="15.5703125" customWidth="1"/>
    <col min="3333" max="3333" width="17" customWidth="1"/>
    <col min="3334" max="3334" width="18.42578125" customWidth="1"/>
    <col min="3335" max="3429" width="17.85546875" bestFit="1" customWidth="1"/>
    <col min="3585" max="3585" width="25" customWidth="1"/>
    <col min="3588" max="3588" width="15.5703125" customWidth="1"/>
    <col min="3589" max="3589" width="17" customWidth="1"/>
    <col min="3590" max="3590" width="18.42578125" customWidth="1"/>
    <col min="3591" max="3685" width="17.85546875" bestFit="1" customWidth="1"/>
    <col min="3841" max="3841" width="25" customWidth="1"/>
    <col min="3844" max="3844" width="15.5703125" customWidth="1"/>
    <col min="3845" max="3845" width="17" customWidth="1"/>
    <col min="3846" max="3846" width="18.42578125" customWidth="1"/>
    <col min="3847" max="3941" width="17.85546875" bestFit="1" customWidth="1"/>
    <col min="4097" max="4097" width="25" customWidth="1"/>
    <col min="4100" max="4100" width="15.5703125" customWidth="1"/>
    <col min="4101" max="4101" width="17" customWidth="1"/>
    <col min="4102" max="4102" width="18.42578125" customWidth="1"/>
    <col min="4103" max="4197" width="17.85546875" bestFit="1" customWidth="1"/>
    <col min="4353" max="4353" width="25" customWidth="1"/>
    <col min="4356" max="4356" width="15.5703125" customWidth="1"/>
    <col min="4357" max="4357" width="17" customWidth="1"/>
    <col min="4358" max="4358" width="18.42578125" customWidth="1"/>
    <col min="4359" max="4453" width="17.85546875" bestFit="1" customWidth="1"/>
    <col min="4609" max="4609" width="25" customWidth="1"/>
    <col min="4612" max="4612" width="15.5703125" customWidth="1"/>
    <col min="4613" max="4613" width="17" customWidth="1"/>
    <col min="4614" max="4614" width="18.42578125" customWidth="1"/>
    <col min="4615" max="4709" width="17.85546875" bestFit="1" customWidth="1"/>
    <col min="4865" max="4865" width="25" customWidth="1"/>
    <col min="4868" max="4868" width="15.5703125" customWidth="1"/>
    <col min="4869" max="4869" width="17" customWidth="1"/>
    <col min="4870" max="4870" width="18.42578125" customWidth="1"/>
    <col min="4871" max="4965" width="17.85546875" bestFit="1" customWidth="1"/>
    <col min="5121" max="5121" width="25" customWidth="1"/>
    <col min="5124" max="5124" width="15.5703125" customWidth="1"/>
    <col min="5125" max="5125" width="17" customWidth="1"/>
    <col min="5126" max="5126" width="18.42578125" customWidth="1"/>
    <col min="5127" max="5221" width="17.85546875" bestFit="1" customWidth="1"/>
    <col min="5377" max="5377" width="25" customWidth="1"/>
    <col min="5380" max="5380" width="15.5703125" customWidth="1"/>
    <col min="5381" max="5381" width="17" customWidth="1"/>
    <col min="5382" max="5382" width="18.42578125" customWidth="1"/>
    <col min="5383" max="5477" width="17.85546875" bestFit="1" customWidth="1"/>
    <col min="5633" max="5633" width="25" customWidth="1"/>
    <col min="5636" max="5636" width="15.5703125" customWidth="1"/>
    <col min="5637" max="5637" width="17" customWidth="1"/>
    <col min="5638" max="5638" width="18.42578125" customWidth="1"/>
    <col min="5639" max="5733" width="17.85546875" bestFit="1" customWidth="1"/>
    <col min="5889" max="5889" width="25" customWidth="1"/>
    <col min="5892" max="5892" width="15.5703125" customWidth="1"/>
    <col min="5893" max="5893" width="17" customWidth="1"/>
    <col min="5894" max="5894" width="18.42578125" customWidth="1"/>
    <col min="5895" max="5989" width="17.85546875" bestFit="1" customWidth="1"/>
    <col min="6145" max="6145" width="25" customWidth="1"/>
    <col min="6148" max="6148" width="15.5703125" customWidth="1"/>
    <col min="6149" max="6149" width="17" customWidth="1"/>
    <col min="6150" max="6150" width="18.42578125" customWidth="1"/>
    <col min="6151" max="6245" width="17.85546875" bestFit="1" customWidth="1"/>
    <col min="6401" max="6401" width="25" customWidth="1"/>
    <col min="6404" max="6404" width="15.5703125" customWidth="1"/>
    <col min="6405" max="6405" width="17" customWidth="1"/>
    <col min="6406" max="6406" width="18.42578125" customWidth="1"/>
    <col min="6407" max="6501" width="17.85546875" bestFit="1" customWidth="1"/>
    <col min="6657" max="6657" width="25" customWidth="1"/>
    <col min="6660" max="6660" width="15.5703125" customWidth="1"/>
    <col min="6661" max="6661" width="17" customWidth="1"/>
    <col min="6662" max="6662" width="18.42578125" customWidth="1"/>
    <col min="6663" max="6757" width="17.85546875" bestFit="1" customWidth="1"/>
    <col min="6913" max="6913" width="25" customWidth="1"/>
    <col min="6916" max="6916" width="15.5703125" customWidth="1"/>
    <col min="6917" max="6917" width="17" customWidth="1"/>
    <col min="6918" max="6918" width="18.42578125" customWidth="1"/>
    <col min="6919" max="7013" width="17.85546875" bestFit="1" customWidth="1"/>
    <col min="7169" max="7169" width="25" customWidth="1"/>
    <col min="7172" max="7172" width="15.5703125" customWidth="1"/>
    <col min="7173" max="7173" width="17" customWidth="1"/>
    <col min="7174" max="7174" width="18.42578125" customWidth="1"/>
    <col min="7175" max="7269" width="17.85546875" bestFit="1" customWidth="1"/>
    <col min="7425" max="7425" width="25" customWidth="1"/>
    <col min="7428" max="7428" width="15.5703125" customWidth="1"/>
    <col min="7429" max="7429" width="17" customWidth="1"/>
    <col min="7430" max="7430" width="18.42578125" customWidth="1"/>
    <col min="7431" max="7525" width="17.85546875" bestFit="1" customWidth="1"/>
    <col min="7681" max="7681" width="25" customWidth="1"/>
    <col min="7684" max="7684" width="15.5703125" customWidth="1"/>
    <col min="7685" max="7685" width="17" customWidth="1"/>
    <col min="7686" max="7686" width="18.42578125" customWidth="1"/>
    <col min="7687" max="7781" width="17.85546875" bestFit="1" customWidth="1"/>
    <col min="7937" max="7937" width="25" customWidth="1"/>
    <col min="7940" max="7940" width="15.5703125" customWidth="1"/>
    <col min="7941" max="7941" width="17" customWidth="1"/>
    <col min="7942" max="7942" width="18.42578125" customWidth="1"/>
    <col min="7943" max="8037" width="17.85546875" bestFit="1" customWidth="1"/>
    <col min="8193" max="8193" width="25" customWidth="1"/>
    <col min="8196" max="8196" width="15.5703125" customWidth="1"/>
    <col min="8197" max="8197" width="17" customWidth="1"/>
    <col min="8198" max="8198" width="18.42578125" customWidth="1"/>
    <col min="8199" max="8293" width="17.85546875" bestFit="1" customWidth="1"/>
    <col min="8449" max="8449" width="25" customWidth="1"/>
    <col min="8452" max="8452" width="15.5703125" customWidth="1"/>
    <col min="8453" max="8453" width="17" customWidth="1"/>
    <col min="8454" max="8454" width="18.42578125" customWidth="1"/>
    <col min="8455" max="8549" width="17.85546875" bestFit="1" customWidth="1"/>
    <col min="8705" max="8705" width="25" customWidth="1"/>
    <col min="8708" max="8708" width="15.5703125" customWidth="1"/>
    <col min="8709" max="8709" width="17" customWidth="1"/>
    <col min="8710" max="8710" width="18.42578125" customWidth="1"/>
    <col min="8711" max="8805" width="17.85546875" bestFit="1" customWidth="1"/>
    <col min="8961" max="8961" width="25" customWidth="1"/>
    <col min="8964" max="8964" width="15.5703125" customWidth="1"/>
    <col min="8965" max="8965" width="17" customWidth="1"/>
    <col min="8966" max="8966" width="18.42578125" customWidth="1"/>
    <col min="8967" max="9061" width="17.85546875" bestFit="1" customWidth="1"/>
    <col min="9217" max="9217" width="25" customWidth="1"/>
    <col min="9220" max="9220" width="15.5703125" customWidth="1"/>
    <col min="9221" max="9221" width="17" customWidth="1"/>
    <col min="9222" max="9222" width="18.42578125" customWidth="1"/>
    <col min="9223" max="9317" width="17.85546875" bestFit="1" customWidth="1"/>
    <col min="9473" max="9473" width="25" customWidth="1"/>
    <col min="9476" max="9476" width="15.5703125" customWidth="1"/>
    <col min="9477" max="9477" width="17" customWidth="1"/>
    <col min="9478" max="9478" width="18.42578125" customWidth="1"/>
    <col min="9479" max="9573" width="17.85546875" bestFit="1" customWidth="1"/>
    <col min="9729" max="9729" width="25" customWidth="1"/>
    <col min="9732" max="9732" width="15.5703125" customWidth="1"/>
    <col min="9733" max="9733" width="17" customWidth="1"/>
    <col min="9734" max="9734" width="18.42578125" customWidth="1"/>
    <col min="9735" max="9829" width="17.85546875" bestFit="1" customWidth="1"/>
    <col min="9985" max="9985" width="25" customWidth="1"/>
    <col min="9988" max="9988" width="15.5703125" customWidth="1"/>
    <col min="9989" max="9989" width="17" customWidth="1"/>
    <col min="9990" max="9990" width="18.42578125" customWidth="1"/>
    <col min="9991" max="10085" width="17.85546875" bestFit="1" customWidth="1"/>
    <col min="10241" max="10241" width="25" customWidth="1"/>
    <col min="10244" max="10244" width="15.5703125" customWidth="1"/>
    <col min="10245" max="10245" width="17" customWidth="1"/>
    <col min="10246" max="10246" width="18.42578125" customWidth="1"/>
    <col min="10247" max="10341" width="17.85546875" bestFit="1" customWidth="1"/>
    <col min="10497" max="10497" width="25" customWidth="1"/>
    <col min="10500" max="10500" width="15.5703125" customWidth="1"/>
    <col min="10501" max="10501" width="17" customWidth="1"/>
    <col min="10502" max="10502" width="18.42578125" customWidth="1"/>
    <col min="10503" max="10597" width="17.85546875" bestFit="1" customWidth="1"/>
    <col min="10753" max="10753" width="25" customWidth="1"/>
    <col min="10756" max="10756" width="15.5703125" customWidth="1"/>
    <col min="10757" max="10757" width="17" customWidth="1"/>
    <col min="10758" max="10758" width="18.42578125" customWidth="1"/>
    <col min="10759" max="10853" width="17.85546875" bestFit="1" customWidth="1"/>
    <col min="11009" max="11009" width="25" customWidth="1"/>
    <col min="11012" max="11012" width="15.5703125" customWidth="1"/>
    <col min="11013" max="11013" width="17" customWidth="1"/>
    <col min="11014" max="11014" width="18.42578125" customWidth="1"/>
    <col min="11015" max="11109" width="17.85546875" bestFit="1" customWidth="1"/>
    <col min="11265" max="11265" width="25" customWidth="1"/>
    <col min="11268" max="11268" width="15.5703125" customWidth="1"/>
    <col min="11269" max="11269" width="17" customWidth="1"/>
    <col min="11270" max="11270" width="18.42578125" customWidth="1"/>
    <col min="11271" max="11365" width="17.85546875" bestFit="1" customWidth="1"/>
    <col min="11521" max="11521" width="25" customWidth="1"/>
    <col min="11524" max="11524" width="15.5703125" customWidth="1"/>
    <col min="11525" max="11525" width="17" customWidth="1"/>
    <col min="11526" max="11526" width="18.42578125" customWidth="1"/>
    <col min="11527" max="11621" width="17.85546875" bestFit="1" customWidth="1"/>
    <col min="11777" max="11777" width="25" customWidth="1"/>
    <col min="11780" max="11780" width="15.5703125" customWidth="1"/>
    <col min="11781" max="11781" width="17" customWidth="1"/>
    <col min="11782" max="11782" width="18.42578125" customWidth="1"/>
    <col min="11783" max="11877" width="17.85546875" bestFit="1" customWidth="1"/>
    <col min="12033" max="12033" width="25" customWidth="1"/>
    <col min="12036" max="12036" width="15.5703125" customWidth="1"/>
    <col min="12037" max="12037" width="17" customWidth="1"/>
    <col min="12038" max="12038" width="18.42578125" customWidth="1"/>
    <col min="12039" max="12133" width="17.85546875" bestFit="1" customWidth="1"/>
    <col min="12289" max="12289" width="25" customWidth="1"/>
    <col min="12292" max="12292" width="15.5703125" customWidth="1"/>
    <col min="12293" max="12293" width="17" customWidth="1"/>
    <col min="12294" max="12294" width="18.42578125" customWidth="1"/>
    <col min="12295" max="12389" width="17.85546875" bestFit="1" customWidth="1"/>
    <col min="12545" max="12545" width="25" customWidth="1"/>
    <col min="12548" max="12548" width="15.5703125" customWidth="1"/>
    <col min="12549" max="12549" width="17" customWidth="1"/>
    <col min="12550" max="12550" width="18.42578125" customWidth="1"/>
    <col min="12551" max="12645" width="17.85546875" bestFit="1" customWidth="1"/>
    <col min="12801" max="12801" width="25" customWidth="1"/>
    <col min="12804" max="12804" width="15.5703125" customWidth="1"/>
    <col min="12805" max="12805" width="17" customWidth="1"/>
    <col min="12806" max="12806" width="18.42578125" customWidth="1"/>
    <col min="12807" max="12901" width="17.85546875" bestFit="1" customWidth="1"/>
    <col min="13057" max="13057" width="25" customWidth="1"/>
    <col min="13060" max="13060" width="15.5703125" customWidth="1"/>
    <col min="13061" max="13061" width="17" customWidth="1"/>
    <col min="13062" max="13062" width="18.42578125" customWidth="1"/>
    <col min="13063" max="13157" width="17.85546875" bestFit="1" customWidth="1"/>
    <col min="13313" max="13313" width="25" customWidth="1"/>
    <col min="13316" max="13316" width="15.5703125" customWidth="1"/>
    <col min="13317" max="13317" width="17" customWidth="1"/>
    <col min="13318" max="13318" width="18.42578125" customWidth="1"/>
    <col min="13319" max="13413" width="17.85546875" bestFit="1" customWidth="1"/>
    <col min="13569" max="13569" width="25" customWidth="1"/>
    <col min="13572" max="13572" width="15.5703125" customWidth="1"/>
    <col min="13573" max="13573" width="17" customWidth="1"/>
    <col min="13574" max="13574" width="18.42578125" customWidth="1"/>
    <col min="13575" max="13669" width="17.85546875" bestFit="1" customWidth="1"/>
    <col min="13825" max="13825" width="25" customWidth="1"/>
    <col min="13828" max="13828" width="15.5703125" customWidth="1"/>
    <col min="13829" max="13829" width="17" customWidth="1"/>
    <col min="13830" max="13830" width="18.42578125" customWidth="1"/>
    <col min="13831" max="13925" width="17.85546875" bestFit="1" customWidth="1"/>
    <col min="14081" max="14081" width="25" customWidth="1"/>
    <col min="14084" max="14084" width="15.5703125" customWidth="1"/>
    <col min="14085" max="14085" width="17" customWidth="1"/>
    <col min="14086" max="14086" width="18.42578125" customWidth="1"/>
    <col min="14087" max="14181" width="17.85546875" bestFit="1" customWidth="1"/>
    <col min="14337" max="14337" width="25" customWidth="1"/>
    <col min="14340" max="14340" width="15.5703125" customWidth="1"/>
    <col min="14341" max="14341" width="17" customWidth="1"/>
    <col min="14342" max="14342" width="18.42578125" customWidth="1"/>
    <col min="14343" max="14437" width="17.85546875" bestFit="1" customWidth="1"/>
    <col min="14593" max="14593" width="25" customWidth="1"/>
    <col min="14596" max="14596" width="15.5703125" customWidth="1"/>
    <col min="14597" max="14597" width="17" customWidth="1"/>
    <col min="14598" max="14598" width="18.42578125" customWidth="1"/>
    <col min="14599" max="14693" width="17.85546875" bestFit="1" customWidth="1"/>
    <col min="14849" max="14849" width="25" customWidth="1"/>
    <col min="14852" max="14852" width="15.5703125" customWidth="1"/>
    <col min="14853" max="14853" width="17" customWidth="1"/>
    <col min="14854" max="14854" width="18.42578125" customWidth="1"/>
    <col min="14855" max="14949" width="17.85546875" bestFit="1" customWidth="1"/>
    <col min="15105" max="15105" width="25" customWidth="1"/>
    <col min="15108" max="15108" width="15.5703125" customWidth="1"/>
    <col min="15109" max="15109" width="17" customWidth="1"/>
    <col min="15110" max="15110" width="18.42578125" customWidth="1"/>
    <col min="15111" max="15205" width="17.85546875" bestFit="1" customWidth="1"/>
    <col min="15361" max="15361" width="25" customWidth="1"/>
    <col min="15364" max="15364" width="15.5703125" customWidth="1"/>
    <col min="15365" max="15365" width="17" customWidth="1"/>
    <col min="15366" max="15366" width="18.42578125" customWidth="1"/>
    <col min="15367" max="15461" width="17.85546875" bestFit="1" customWidth="1"/>
    <col min="15617" max="15617" width="25" customWidth="1"/>
    <col min="15620" max="15620" width="15.5703125" customWidth="1"/>
    <col min="15621" max="15621" width="17" customWidth="1"/>
    <col min="15622" max="15622" width="18.42578125" customWidth="1"/>
    <col min="15623" max="15717" width="17.85546875" bestFit="1" customWidth="1"/>
    <col min="15873" max="15873" width="25" customWidth="1"/>
    <col min="15876" max="15876" width="15.5703125" customWidth="1"/>
    <col min="15877" max="15877" width="17" customWidth="1"/>
    <col min="15878" max="15878" width="18.42578125" customWidth="1"/>
    <col min="15879" max="15973" width="17.85546875" bestFit="1" customWidth="1"/>
    <col min="16129" max="16129" width="25" customWidth="1"/>
    <col min="16132" max="16132" width="15.5703125" customWidth="1"/>
    <col min="16133" max="16133" width="17" customWidth="1"/>
    <col min="16134" max="16134" width="18.42578125" customWidth="1"/>
    <col min="16135" max="16229" width="17.85546875" bestFit="1" customWidth="1"/>
  </cols>
  <sheetData>
    <row r="1" spans="1:106" ht="20.25" x14ac:dyDescent="0.3">
      <c r="A1" s="8"/>
      <c r="B1" s="8"/>
      <c r="C1" s="8"/>
      <c r="D1" s="8"/>
      <c r="E1" s="8"/>
      <c r="F1" s="8"/>
      <c r="G1" s="8"/>
      <c r="H1" s="243" t="s">
        <v>241</v>
      </c>
      <c r="I1" s="206"/>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row>
    <row r="2" spans="1:106" ht="18" x14ac:dyDescent="0.25">
      <c r="A2" s="208" t="s">
        <v>317</v>
      </c>
      <c r="CZ2" s="207" t="s">
        <v>61</v>
      </c>
    </row>
    <row r="3" spans="1:106" x14ac:dyDescent="0.25">
      <c r="A3" s="244" t="s">
        <v>245</v>
      </c>
      <c r="B3" s="212" t="s">
        <v>246</v>
      </c>
      <c r="C3" s="212"/>
      <c r="D3" s="212" t="s">
        <v>247</v>
      </c>
      <c r="E3" s="212"/>
      <c r="F3" s="245">
        <v>1.0416666666666666E-2</v>
      </c>
      <c r="G3" s="245">
        <v>2.0833333333333332E-2</v>
      </c>
      <c r="H3" s="245">
        <v>3.125E-2</v>
      </c>
      <c r="I3" s="245">
        <v>4.1666666666666664E-2</v>
      </c>
      <c r="J3" s="245">
        <v>5.2083333333333336E-2</v>
      </c>
      <c r="K3" s="245">
        <v>6.25E-2</v>
      </c>
      <c r="L3" s="245">
        <v>7.2916666666666671E-2</v>
      </c>
      <c r="M3" s="245">
        <v>8.3333333333333329E-2</v>
      </c>
      <c r="N3" s="245">
        <v>9.375E-2</v>
      </c>
      <c r="O3" s="245">
        <v>0.10416666666666667</v>
      </c>
      <c r="P3" s="245">
        <v>0.11458333333333333</v>
      </c>
      <c r="Q3" s="245">
        <v>0.125</v>
      </c>
      <c r="R3" s="245">
        <v>0.13541666666666666</v>
      </c>
      <c r="S3" s="245">
        <v>0.14583333333333334</v>
      </c>
      <c r="T3" s="245">
        <v>0.15625</v>
      </c>
      <c r="U3" s="245">
        <v>0.16666666666666666</v>
      </c>
      <c r="V3" s="245">
        <v>0.17708333333333334</v>
      </c>
      <c r="W3" s="245">
        <v>0.1875</v>
      </c>
      <c r="X3" s="245">
        <v>0.19791666666666666</v>
      </c>
      <c r="Y3" s="245">
        <v>0.20833333333333334</v>
      </c>
      <c r="Z3" s="245">
        <v>0.21875</v>
      </c>
      <c r="AA3" s="245">
        <v>0.22916666666666666</v>
      </c>
      <c r="AB3" s="245">
        <v>0.23958333333333334</v>
      </c>
      <c r="AC3" s="245">
        <v>0.25</v>
      </c>
      <c r="AD3" s="245">
        <v>0.26041666666666669</v>
      </c>
      <c r="AE3" s="245">
        <v>0.27083333333333331</v>
      </c>
      <c r="AF3" s="245">
        <v>0.28125</v>
      </c>
      <c r="AG3" s="245">
        <v>0.29166666666666669</v>
      </c>
      <c r="AH3" s="245">
        <v>0.30208333333333331</v>
      </c>
      <c r="AI3" s="245">
        <v>0.3125</v>
      </c>
      <c r="AJ3" s="245">
        <v>0.32291666666666669</v>
      </c>
      <c r="AK3" s="245">
        <v>0.33333333333333331</v>
      </c>
      <c r="AL3" s="245">
        <v>0.34375</v>
      </c>
      <c r="AM3" s="245">
        <v>0.35416666666666669</v>
      </c>
      <c r="AN3" s="245">
        <v>0.36458333333333331</v>
      </c>
      <c r="AO3" s="245">
        <v>0.375</v>
      </c>
      <c r="AP3" s="245">
        <v>0.38541666666666669</v>
      </c>
      <c r="AQ3" s="245">
        <v>0.39583333333333331</v>
      </c>
      <c r="AR3" s="245">
        <v>0.40625</v>
      </c>
      <c r="AS3" s="245">
        <v>0.41666666666666669</v>
      </c>
      <c r="AT3" s="245">
        <v>0.42708333333333331</v>
      </c>
      <c r="AU3" s="245">
        <v>0.4375</v>
      </c>
      <c r="AV3" s="245">
        <v>0.44791666666666669</v>
      </c>
      <c r="AW3" s="245">
        <v>0.45833333333333331</v>
      </c>
      <c r="AX3" s="245">
        <v>0.46875</v>
      </c>
      <c r="AY3" s="245">
        <v>0.47916666666666669</v>
      </c>
      <c r="AZ3" s="245">
        <v>0.48958333333333331</v>
      </c>
      <c r="BA3" s="245">
        <v>0.5</v>
      </c>
      <c r="BB3" s="245">
        <v>0.51041666666666663</v>
      </c>
      <c r="BC3" s="245">
        <v>0.52083333333333337</v>
      </c>
      <c r="BD3" s="245">
        <v>0.53125</v>
      </c>
      <c r="BE3" s="245">
        <v>0.54166666666666663</v>
      </c>
      <c r="BF3" s="245">
        <v>0.55208333333333337</v>
      </c>
      <c r="BG3" s="245">
        <v>0.5625</v>
      </c>
      <c r="BH3" s="245">
        <v>0.57291666666666663</v>
      </c>
      <c r="BI3" s="245">
        <v>0.58333333333333337</v>
      </c>
      <c r="BJ3" s="245">
        <v>0.59375</v>
      </c>
      <c r="BK3" s="245">
        <v>0.60416666666666663</v>
      </c>
      <c r="BL3" s="245">
        <v>0.61458333333333337</v>
      </c>
      <c r="BM3" s="245">
        <v>0.625</v>
      </c>
      <c r="BN3" s="245">
        <v>0.63541666666666663</v>
      </c>
      <c r="BO3" s="245">
        <v>0.64583333333333337</v>
      </c>
      <c r="BP3" s="245">
        <v>0.65625</v>
      </c>
      <c r="BQ3" s="245">
        <v>0.66666666666666663</v>
      </c>
      <c r="BR3" s="245">
        <v>0.67708333333333337</v>
      </c>
      <c r="BS3" s="245">
        <v>0.6875</v>
      </c>
      <c r="BT3" s="245">
        <v>0.69791666666666663</v>
      </c>
      <c r="BU3" s="245">
        <v>0.70833333333333337</v>
      </c>
      <c r="BV3" s="245">
        <v>0.71875</v>
      </c>
      <c r="BW3" s="245">
        <v>0.72916666666666663</v>
      </c>
      <c r="BX3" s="245">
        <v>0.73958333333333337</v>
      </c>
      <c r="BY3" s="245">
        <v>0.75</v>
      </c>
      <c r="BZ3" s="245">
        <v>0.76041666666666663</v>
      </c>
      <c r="CA3" s="245">
        <v>0.77083333333333337</v>
      </c>
      <c r="CB3" s="245">
        <v>0.78125</v>
      </c>
      <c r="CC3" s="245">
        <v>0.79166666666666663</v>
      </c>
      <c r="CD3" s="245">
        <v>0.80208333333333337</v>
      </c>
      <c r="CE3" s="245">
        <v>0.8125</v>
      </c>
      <c r="CF3" s="245">
        <v>0.82291666666666663</v>
      </c>
      <c r="CG3" s="245">
        <v>0.83333333333333337</v>
      </c>
      <c r="CH3" s="245">
        <v>0.84375</v>
      </c>
      <c r="CI3" s="245">
        <v>0.85416666666666663</v>
      </c>
      <c r="CJ3" s="245">
        <v>0.86458333333333337</v>
      </c>
      <c r="CK3" s="245">
        <v>0.875</v>
      </c>
      <c r="CL3" s="245">
        <v>0.88541666666666663</v>
      </c>
      <c r="CM3" s="245">
        <v>0.89583333333333337</v>
      </c>
      <c r="CN3" s="245">
        <v>0.90625</v>
      </c>
      <c r="CO3" s="245">
        <v>0.91666666666666663</v>
      </c>
      <c r="CP3" s="245">
        <v>0.92708333333333337</v>
      </c>
      <c r="CQ3" s="245">
        <v>0.9375</v>
      </c>
      <c r="CR3" s="245">
        <v>0.94791666666666663</v>
      </c>
      <c r="CS3" s="245">
        <v>0.95833333333333337</v>
      </c>
      <c r="CT3" s="245">
        <v>0.96875</v>
      </c>
      <c r="CU3" s="245">
        <v>0.97916666666666663</v>
      </c>
      <c r="CV3" s="245">
        <v>0.98958333333333337</v>
      </c>
      <c r="CW3" s="246">
        <v>1</v>
      </c>
      <c r="CX3" s="212" t="s">
        <v>248</v>
      </c>
      <c r="CZ3" s="3" t="s">
        <v>328</v>
      </c>
    </row>
    <row r="4" spans="1:106" x14ac:dyDescent="0.25">
      <c r="A4" s="244" t="s">
        <v>249</v>
      </c>
      <c r="B4" s="212" t="s">
        <v>250</v>
      </c>
      <c r="C4" s="212" t="s">
        <v>251</v>
      </c>
      <c r="D4" s="247">
        <v>41275</v>
      </c>
      <c r="E4" s="248"/>
      <c r="F4" s="249">
        <v>2.6508795913122399E-2</v>
      </c>
      <c r="G4" s="249">
        <v>2.64686832844803E-2</v>
      </c>
      <c r="H4" s="249">
        <v>2.6455520975997002E-2</v>
      </c>
      <c r="I4" s="249">
        <v>2.64265827167386E-2</v>
      </c>
      <c r="J4" s="249">
        <v>2.64061965420373E-2</v>
      </c>
      <c r="K4" s="249">
        <v>2.6377804968879599E-2</v>
      </c>
      <c r="L4" s="249">
        <v>2.63539954486177E-2</v>
      </c>
      <c r="M4" s="249">
        <v>2.6330894958794499E-2</v>
      </c>
      <c r="N4" s="249">
        <v>2.63145976874135E-2</v>
      </c>
      <c r="O4" s="249">
        <v>2.62892059049681E-2</v>
      </c>
      <c r="P4" s="249">
        <v>2.6281189637834702E-2</v>
      </c>
      <c r="Q4" s="249">
        <v>2.62645688303999E-2</v>
      </c>
      <c r="R4" s="249">
        <v>2.62629930329276E-2</v>
      </c>
      <c r="S4" s="249">
        <v>2.6248935056374299E-2</v>
      </c>
      <c r="T4" s="249">
        <v>2.6250747903329E-2</v>
      </c>
      <c r="U4" s="249">
        <v>2.6243117563208702E-2</v>
      </c>
      <c r="V4" s="249">
        <v>2.6251398616273E-2</v>
      </c>
      <c r="W4" s="249">
        <v>2.62577261329522E-2</v>
      </c>
      <c r="X4" s="249">
        <v>2.6264336890680199E-2</v>
      </c>
      <c r="Y4" s="249">
        <v>2.6281779606743199E-2</v>
      </c>
      <c r="Z4" s="249">
        <v>2.6303083894272002E-2</v>
      </c>
      <c r="AA4" s="249">
        <v>2.6332507197693499E-2</v>
      </c>
      <c r="AB4" s="249">
        <v>2.6349696057977001E-2</v>
      </c>
      <c r="AC4" s="249">
        <v>2.6381578768761699E-2</v>
      </c>
      <c r="AD4" s="249">
        <v>2.6431652228201499E-2</v>
      </c>
      <c r="AE4" s="249">
        <v>2.64514891266034E-2</v>
      </c>
      <c r="AF4" s="249">
        <v>2.64821972208347E-2</v>
      </c>
      <c r="AG4" s="249">
        <v>2.65050465148342E-2</v>
      </c>
      <c r="AH4" s="249">
        <v>2.65543578521188E-2</v>
      </c>
      <c r="AI4" s="249">
        <v>2.6571651334485202E-2</v>
      </c>
      <c r="AJ4" s="249">
        <v>2.6589674271795E-2</v>
      </c>
      <c r="AK4" s="249">
        <v>2.6587804131288102E-2</v>
      </c>
      <c r="AL4" s="249">
        <v>2.6642545675531999E-2</v>
      </c>
      <c r="AM4" s="249">
        <v>2.6691337178178599E-2</v>
      </c>
      <c r="AN4" s="249">
        <v>2.6775187818512399E-2</v>
      </c>
      <c r="AO4" s="249">
        <v>2.6845293706041801E-2</v>
      </c>
      <c r="AP4" s="249">
        <v>2.6944423064952101E-2</v>
      </c>
      <c r="AQ4" s="249">
        <v>2.7023782746711099E-2</v>
      </c>
      <c r="AR4" s="249">
        <v>2.7096341130257301E-2</v>
      </c>
      <c r="AS4" s="249">
        <v>2.7203053644187399E-2</v>
      </c>
      <c r="AT4" s="249">
        <v>2.7305067589359199E-2</v>
      </c>
      <c r="AU4" s="249">
        <v>2.73851278158476E-2</v>
      </c>
      <c r="AV4" s="249">
        <v>2.74692978963339E-2</v>
      </c>
      <c r="AW4" s="249">
        <v>2.7518890045012401E-2</v>
      </c>
      <c r="AX4" s="249">
        <v>2.7595556429262199E-2</v>
      </c>
      <c r="AY4" s="249">
        <v>2.7634191874769301E-2</v>
      </c>
      <c r="AZ4" s="249">
        <v>2.7663190692706299E-2</v>
      </c>
      <c r="BA4" s="249">
        <v>2.7650253739629101E-2</v>
      </c>
      <c r="BB4" s="249">
        <v>2.7666201960212699E-2</v>
      </c>
      <c r="BC4" s="249">
        <v>2.7633587557014699E-2</v>
      </c>
      <c r="BD4" s="249">
        <v>2.7624481113887E-2</v>
      </c>
      <c r="BE4" s="249">
        <v>2.7576100157742301E-2</v>
      </c>
      <c r="BF4" s="249">
        <v>2.7562713762811102E-2</v>
      </c>
      <c r="BG4" s="249">
        <v>2.7533030071145E-2</v>
      </c>
      <c r="BH4" s="249">
        <v>2.7504068952805698E-2</v>
      </c>
      <c r="BI4" s="249">
        <v>2.7489915415684799E-2</v>
      </c>
      <c r="BJ4" s="249">
        <v>2.7468383282464998E-2</v>
      </c>
      <c r="BK4" s="249">
        <v>2.7446336554039202E-2</v>
      </c>
      <c r="BL4" s="249">
        <v>2.73955803154525E-2</v>
      </c>
      <c r="BM4" s="249">
        <v>2.7388705343887099E-2</v>
      </c>
      <c r="BN4" s="249">
        <v>2.73635042965957E-2</v>
      </c>
      <c r="BO4" s="249">
        <v>2.7370730653909499E-2</v>
      </c>
      <c r="BP4" s="249">
        <v>2.7350940661556199E-2</v>
      </c>
      <c r="BQ4" s="249">
        <v>2.7393049727822399E-2</v>
      </c>
      <c r="BR4" s="249">
        <v>2.7446169866545401E-2</v>
      </c>
      <c r="BS4" s="249">
        <v>2.7506997241320899E-2</v>
      </c>
      <c r="BT4" s="249">
        <v>2.7596265584583501E-2</v>
      </c>
      <c r="BU4" s="249">
        <v>2.7679755523195099E-2</v>
      </c>
      <c r="BV4" s="249">
        <v>2.78410206220246E-2</v>
      </c>
      <c r="BW4" s="249">
        <v>2.8054389835405501E-2</v>
      </c>
      <c r="BX4" s="249">
        <v>2.8385668675765599E-2</v>
      </c>
      <c r="BY4" s="249">
        <v>2.8660512473138701E-2</v>
      </c>
      <c r="BZ4" s="249">
        <v>2.8806237604480901E-2</v>
      </c>
      <c r="CA4" s="249">
        <v>2.88991574849841E-2</v>
      </c>
      <c r="CB4" s="249">
        <v>2.8908440396174798E-2</v>
      </c>
      <c r="CC4" s="249">
        <v>2.89315594729125E-2</v>
      </c>
      <c r="CD4" s="249">
        <v>2.8919166747167699E-2</v>
      </c>
      <c r="CE4" s="249">
        <v>2.89271887540197E-2</v>
      </c>
      <c r="CF4" s="249">
        <v>2.8907695122054801E-2</v>
      </c>
      <c r="CG4" s="249">
        <v>2.8906454530154099E-2</v>
      </c>
      <c r="CH4" s="249">
        <v>2.8875359196163599E-2</v>
      </c>
      <c r="CI4" s="249">
        <v>2.8865213350360599E-2</v>
      </c>
      <c r="CJ4" s="249">
        <v>2.8822418365195699E-2</v>
      </c>
      <c r="CK4" s="249">
        <v>2.8789824691168302E-2</v>
      </c>
      <c r="CL4" s="249">
        <v>2.8705167377364098E-2</v>
      </c>
      <c r="CM4" s="249">
        <v>2.8624250015834601E-2</v>
      </c>
      <c r="CN4" s="249">
        <v>2.85416032406208E-2</v>
      </c>
      <c r="CO4" s="249">
        <v>2.8439845845941E-2</v>
      </c>
      <c r="CP4" s="249">
        <v>2.82922087795471E-2</v>
      </c>
      <c r="CQ4" s="249">
        <v>2.8190722450349599E-2</v>
      </c>
      <c r="CR4" s="249">
        <v>2.8073688689663201E-2</v>
      </c>
      <c r="CS4" s="249">
        <v>2.7922817907268801E-2</v>
      </c>
      <c r="CT4" s="249">
        <v>2.78055901881894E-2</v>
      </c>
      <c r="CU4" s="249">
        <v>2.7684420136314301E-2</v>
      </c>
      <c r="CV4" s="249">
        <v>2.7583914985740799E-2</v>
      </c>
      <c r="CW4" s="249">
        <v>2.7515961065906501E-2</v>
      </c>
      <c r="CX4" s="248" t="s">
        <v>252</v>
      </c>
      <c r="CZ4" s="3" t="s">
        <v>328</v>
      </c>
    </row>
    <row r="5" spans="1:106" x14ac:dyDescent="0.25">
      <c r="A5" s="244" t="s">
        <v>253</v>
      </c>
      <c r="B5" s="212" t="s">
        <v>250</v>
      </c>
      <c r="C5" s="212" t="s">
        <v>251</v>
      </c>
      <c r="D5" s="247">
        <v>41275</v>
      </c>
      <c r="E5" s="248"/>
      <c r="F5" s="249">
        <v>1.7445191187940301E-2</v>
      </c>
      <c r="G5" s="249">
        <v>1.7541843643466001E-2</v>
      </c>
      <c r="H5" s="249">
        <v>1.7575056351914201E-2</v>
      </c>
      <c r="I5" s="249">
        <v>1.7651000283969698E-2</v>
      </c>
      <c r="J5" s="249">
        <v>1.7707156275224699E-2</v>
      </c>
      <c r="K5" s="249">
        <v>1.7789520208567999E-2</v>
      </c>
      <c r="L5" s="249">
        <v>1.78628409749234E-2</v>
      </c>
      <c r="M5" s="249">
        <v>1.7938270991586399E-2</v>
      </c>
      <c r="N5" s="249">
        <v>1.79943985136388E-2</v>
      </c>
      <c r="O5" s="249">
        <v>1.8087448139883E-2</v>
      </c>
      <c r="P5" s="249">
        <v>1.8118435027017502E-2</v>
      </c>
      <c r="Q5" s="249">
        <v>1.8185518701597202E-2</v>
      </c>
      <c r="R5" s="249">
        <v>1.8192093843100301E-2</v>
      </c>
      <c r="S5" s="249">
        <v>1.8252581665390798E-2</v>
      </c>
      <c r="T5" s="249">
        <v>1.8244587744087298E-2</v>
      </c>
      <c r="U5" s="249">
        <v>1.8278649892314199E-2</v>
      </c>
      <c r="V5" s="249">
        <v>1.82417329222298E-2</v>
      </c>
      <c r="W5" s="249">
        <v>1.82143615425263E-2</v>
      </c>
      <c r="X5" s="249">
        <v>1.8186484025110101E-2</v>
      </c>
      <c r="Y5" s="249">
        <v>1.81161256940294E-2</v>
      </c>
      <c r="Z5" s="249">
        <v>1.80356858972207E-2</v>
      </c>
      <c r="AA5" s="249">
        <v>1.7932855766256001E-2</v>
      </c>
      <c r="AB5" s="249">
        <v>1.7876540833798599E-2</v>
      </c>
      <c r="AC5" s="249">
        <v>1.7778271053565501E-2</v>
      </c>
      <c r="AD5" s="249">
        <v>1.7637389324471901E-2</v>
      </c>
      <c r="AE5" s="249">
        <v>1.75853902335413E-2</v>
      </c>
      <c r="AF5" s="249">
        <v>1.7508541509327E-2</v>
      </c>
      <c r="AG5" s="249">
        <v>1.7453953122758499E-2</v>
      </c>
      <c r="AH5" s="249">
        <v>1.73427463752415E-2</v>
      </c>
      <c r="AI5" s="249">
        <v>1.7305663843175799E-2</v>
      </c>
      <c r="AJ5" s="249">
        <v>1.7267979028735399E-2</v>
      </c>
      <c r="AK5" s="249">
        <v>1.7271845354396201E-2</v>
      </c>
      <c r="AL5" s="249">
        <v>1.7162594647903401E-2</v>
      </c>
      <c r="AM5" s="249">
        <v>1.7071424238465499E-2</v>
      </c>
      <c r="AN5" s="249">
        <v>1.6926297231991301E-2</v>
      </c>
      <c r="AO5" s="249">
        <v>1.6814481514561601E-2</v>
      </c>
      <c r="AP5" s="249">
        <v>1.66687020859063E-2</v>
      </c>
      <c r="AQ5" s="249">
        <v>1.65608578243348E-2</v>
      </c>
      <c r="AR5" s="249">
        <v>1.6468201879721901E-2</v>
      </c>
      <c r="AS5" s="249">
        <v>1.6340924377674901E-2</v>
      </c>
      <c r="AT5" s="249">
        <v>1.62279788451868E-2</v>
      </c>
      <c r="AU5" s="249">
        <v>1.61445836173097E-2</v>
      </c>
      <c r="AV5" s="249">
        <v>1.6061357246826901E-2</v>
      </c>
      <c r="AW5" s="249">
        <v>1.60142845211841E-2</v>
      </c>
      <c r="AX5" s="249">
        <v>1.5944162471565101E-2</v>
      </c>
      <c r="AY5" s="249">
        <v>1.590997478634E-2</v>
      </c>
      <c r="AZ5" s="249">
        <v>1.5884795937123001E-2</v>
      </c>
      <c r="BA5" s="249">
        <v>1.5895978639534999E-2</v>
      </c>
      <c r="BB5" s="249">
        <v>1.58822044503193E-2</v>
      </c>
      <c r="BC5" s="249">
        <v>1.59105038345707E-2</v>
      </c>
      <c r="BD5" s="249">
        <v>1.5918497759026502E-2</v>
      </c>
      <c r="BE5" s="249">
        <v>1.5961664798356302E-2</v>
      </c>
      <c r="BF5" s="249">
        <v>1.59738208185944E-2</v>
      </c>
      <c r="BG5" s="249">
        <v>1.6001115080134E-2</v>
      </c>
      <c r="BH5" s="249">
        <v>1.6028206882817898E-2</v>
      </c>
      <c r="BI5" s="249">
        <v>1.6041617285838802E-2</v>
      </c>
      <c r="BJ5" s="249">
        <v>1.6062238637408102E-2</v>
      </c>
      <c r="BK5" s="249">
        <v>1.6083633626570001E-2</v>
      </c>
      <c r="BL5" s="249">
        <v>1.61340092312603E-2</v>
      </c>
      <c r="BM5" s="249">
        <v>1.6140956495995899E-2</v>
      </c>
      <c r="BN5" s="249">
        <v>1.6166683654683E-2</v>
      </c>
      <c r="BO5" s="249">
        <v>1.61592640566431E-2</v>
      </c>
      <c r="BP5" s="249">
        <v>1.6179665630498101E-2</v>
      </c>
      <c r="BQ5" s="249">
        <v>1.61365629198283E-2</v>
      </c>
      <c r="BR5" s="249">
        <v>1.6083796486750301E-2</v>
      </c>
      <c r="BS5" s="249">
        <v>1.6025446447189302E-2</v>
      </c>
      <c r="BT5" s="249">
        <v>1.59435281994522E-2</v>
      </c>
      <c r="BU5" s="249">
        <v>1.5870593320918499E-2</v>
      </c>
      <c r="BV5" s="249">
        <v>1.5738732523772999E-2</v>
      </c>
      <c r="BW5" s="249">
        <v>1.55801504577344E-2</v>
      </c>
      <c r="BX5" s="249">
        <v>1.5363479422182399E-2</v>
      </c>
      <c r="BY5" s="249">
        <v>1.5206025645523299E-2</v>
      </c>
      <c r="BZ5" s="249">
        <v>1.51294764472107E-2</v>
      </c>
      <c r="CA5" s="249">
        <v>1.5082923615610099E-2</v>
      </c>
      <c r="CB5" s="249">
        <v>1.5078364919909701E-2</v>
      </c>
      <c r="CC5" s="249">
        <v>1.50670824593543E-2</v>
      </c>
      <c r="CD5" s="249">
        <v>1.5073117752235099E-2</v>
      </c>
      <c r="CE5" s="249">
        <v>1.5069207714478301E-2</v>
      </c>
      <c r="CF5" s="249">
        <v>1.5078730307160299E-2</v>
      </c>
      <c r="CG5" s="249">
        <v>1.50793387691056E-2</v>
      </c>
      <c r="CH5" s="249">
        <v>1.50946859642006E-2</v>
      </c>
      <c r="CI5" s="249">
        <v>1.5099733809776699E-2</v>
      </c>
      <c r="CJ5" s="249">
        <v>1.51212474375895E-2</v>
      </c>
      <c r="CK5" s="249">
        <v>1.5137877399943701E-2</v>
      </c>
      <c r="CL5" s="249">
        <v>1.51820911410515E-2</v>
      </c>
      <c r="CM5" s="249">
        <v>1.52257838386766E-2</v>
      </c>
      <c r="CN5" s="249">
        <v>1.5271930806898501E-2</v>
      </c>
      <c r="CO5" s="249">
        <v>1.53309811693181E-2</v>
      </c>
      <c r="CP5" s="249">
        <v>1.54213713768338E-2</v>
      </c>
      <c r="CQ5" s="249">
        <v>1.54870174826994E-2</v>
      </c>
      <c r="CR5" s="249">
        <v>1.5566602701485801E-2</v>
      </c>
      <c r="CS5" s="249">
        <v>1.56759502594437E-2</v>
      </c>
      <c r="CT5" s="249">
        <v>1.5766750490146399E-2</v>
      </c>
      <c r="CU5" s="249">
        <v>1.58666171481739E-2</v>
      </c>
      <c r="CV5" s="249">
        <v>1.59546113810396E-2</v>
      </c>
      <c r="CW5" s="249">
        <v>1.6017026206652601E-2</v>
      </c>
      <c r="CX5" s="248" t="s">
        <v>252</v>
      </c>
      <c r="CZ5" s="3" t="s">
        <v>328</v>
      </c>
    </row>
    <row r="6" spans="1:106" x14ac:dyDescent="0.25">
      <c r="A6" s="244" t="s">
        <v>249</v>
      </c>
      <c r="B6" s="212" t="s">
        <v>250</v>
      </c>
      <c r="C6" s="212" t="s">
        <v>251</v>
      </c>
      <c r="D6" s="247">
        <v>41276</v>
      </c>
      <c r="E6" s="248"/>
      <c r="F6" s="249">
        <v>2.74140886880435E-2</v>
      </c>
      <c r="G6" s="249">
        <v>2.7361960648988298E-2</v>
      </c>
      <c r="H6" s="249">
        <v>2.7294723595128099E-2</v>
      </c>
      <c r="I6" s="249">
        <v>2.7269104861433201E-2</v>
      </c>
      <c r="J6" s="249">
        <v>2.72323044771785E-2</v>
      </c>
      <c r="K6" s="249">
        <v>2.7225111454308799E-2</v>
      </c>
      <c r="L6" s="249">
        <v>2.7204317009006499E-2</v>
      </c>
      <c r="M6" s="249">
        <v>2.7200774661203402E-2</v>
      </c>
      <c r="N6" s="249">
        <v>2.71922079442911E-2</v>
      </c>
      <c r="O6" s="249">
        <v>2.7204769774776701E-2</v>
      </c>
      <c r="P6" s="249">
        <v>2.7214479930869999E-2</v>
      </c>
      <c r="Q6" s="249">
        <v>2.7229074363361701E-2</v>
      </c>
      <c r="R6" s="249">
        <v>2.7274278683760599E-2</v>
      </c>
      <c r="S6" s="249">
        <v>2.7296370070382499E-2</v>
      </c>
      <c r="T6" s="249">
        <v>2.7353088375498501E-2</v>
      </c>
      <c r="U6" s="249">
        <v>2.7387362338097999E-2</v>
      </c>
      <c r="V6" s="249">
        <v>2.7492402773777701E-2</v>
      </c>
      <c r="W6" s="249">
        <v>2.7571523121492199E-2</v>
      </c>
      <c r="X6" s="249">
        <v>2.76923799941447E-2</v>
      </c>
      <c r="Y6" s="249">
        <v>2.7813176832488101E-2</v>
      </c>
      <c r="Z6" s="249">
        <v>2.8062171539457899E-2</v>
      </c>
      <c r="AA6" s="249">
        <v>2.82518460480011E-2</v>
      </c>
      <c r="AB6" s="249">
        <v>2.8447861504228799E-2</v>
      </c>
      <c r="AC6" s="249">
        <v>2.8683072993884701E-2</v>
      </c>
      <c r="AD6" s="249">
        <v>2.8997811096827E-2</v>
      </c>
      <c r="AE6" s="249">
        <v>2.9266441118431099E-2</v>
      </c>
      <c r="AF6" s="249">
        <v>2.94746279903517E-2</v>
      </c>
      <c r="AG6" s="249">
        <v>2.9643816954505801E-2</v>
      </c>
      <c r="AH6" s="249">
        <v>2.9878434494786499E-2</v>
      </c>
      <c r="AI6" s="249">
        <v>3.0058847653020099E-2</v>
      </c>
      <c r="AJ6" s="249">
        <v>3.0060425899273699E-2</v>
      </c>
      <c r="AK6" s="249">
        <v>3.00662182746772E-2</v>
      </c>
      <c r="AL6" s="249">
        <v>3.0112478605918799E-2</v>
      </c>
      <c r="AM6" s="249">
        <v>3.0170194121208301E-2</v>
      </c>
      <c r="AN6" s="249">
        <v>3.02171893105775E-2</v>
      </c>
      <c r="AO6" s="249">
        <v>3.0268463541775401E-2</v>
      </c>
      <c r="AP6" s="249">
        <v>3.0329227655254198E-2</v>
      </c>
      <c r="AQ6" s="249">
        <v>3.03667201261947E-2</v>
      </c>
      <c r="AR6" s="249">
        <v>3.0415257377165199E-2</v>
      </c>
      <c r="AS6" s="249">
        <v>3.0451730437726102E-2</v>
      </c>
      <c r="AT6" s="249">
        <v>3.04717679047142E-2</v>
      </c>
      <c r="AU6" s="249">
        <v>3.0484231904758401E-2</v>
      </c>
      <c r="AV6" s="249">
        <v>3.04669345788455E-2</v>
      </c>
      <c r="AW6" s="249">
        <v>3.0455896983446699E-2</v>
      </c>
      <c r="AX6" s="249">
        <v>3.0431486994950602E-2</v>
      </c>
      <c r="AY6" s="249">
        <v>3.04186761029294E-2</v>
      </c>
      <c r="AZ6" s="249">
        <v>3.0398510608775998E-2</v>
      </c>
      <c r="BA6" s="249">
        <v>3.0328544503944298E-2</v>
      </c>
      <c r="BB6" s="249">
        <v>3.0303983243536701E-2</v>
      </c>
      <c r="BC6" s="249">
        <v>3.0254659048928399E-2</v>
      </c>
      <c r="BD6" s="249">
        <v>3.0175495660549799E-2</v>
      </c>
      <c r="BE6" s="249">
        <v>3.0105939862813999E-2</v>
      </c>
      <c r="BF6" s="249">
        <v>3.0049644689182899E-2</v>
      </c>
      <c r="BG6" s="249">
        <v>3.0008876199713999E-2</v>
      </c>
      <c r="BH6" s="249">
        <v>2.99329983010246E-2</v>
      </c>
      <c r="BI6" s="249">
        <v>2.9873372509624699E-2</v>
      </c>
      <c r="BJ6" s="249">
        <v>2.9804227157815701E-2</v>
      </c>
      <c r="BK6" s="249">
        <v>2.97429363024319E-2</v>
      </c>
      <c r="BL6" s="249">
        <v>2.9707872962339101E-2</v>
      </c>
      <c r="BM6" s="249">
        <v>2.9647609012533101E-2</v>
      </c>
      <c r="BN6" s="249">
        <v>2.9631073680006101E-2</v>
      </c>
      <c r="BO6" s="249">
        <v>2.96307496307745E-2</v>
      </c>
      <c r="BP6" s="249">
        <v>2.9635523244871301E-2</v>
      </c>
      <c r="BQ6" s="249">
        <v>2.9643114297371102E-2</v>
      </c>
      <c r="BR6" s="249">
        <v>2.9624757573930901E-2</v>
      </c>
      <c r="BS6" s="249">
        <v>2.9709536994761102E-2</v>
      </c>
      <c r="BT6" s="249">
        <v>2.97789559044494E-2</v>
      </c>
      <c r="BU6" s="249">
        <v>2.98652466041988E-2</v>
      </c>
      <c r="BV6" s="249">
        <v>2.9990215426460898E-2</v>
      </c>
      <c r="BW6" s="249">
        <v>3.0296834041419501E-2</v>
      </c>
      <c r="BX6" s="249">
        <v>3.0688369933778301E-2</v>
      </c>
      <c r="BY6" s="249">
        <v>3.1068390042484999E-2</v>
      </c>
      <c r="BZ6" s="249">
        <v>3.12455783989278E-2</v>
      </c>
      <c r="CA6" s="249">
        <v>3.1327298094607603E-2</v>
      </c>
      <c r="CB6" s="249">
        <v>3.1394958581222002E-2</v>
      </c>
      <c r="CC6" s="249">
        <v>3.1424733711554999E-2</v>
      </c>
      <c r="CD6" s="249">
        <v>3.1354013167787097E-2</v>
      </c>
      <c r="CE6" s="249">
        <v>3.1354373386484703E-2</v>
      </c>
      <c r="CF6" s="249">
        <v>3.1307670683714602E-2</v>
      </c>
      <c r="CG6" s="249">
        <v>3.1282232560737602E-2</v>
      </c>
      <c r="CH6" s="249">
        <v>3.1235225616442801E-2</v>
      </c>
      <c r="CI6" s="249">
        <v>3.1204088298319901E-2</v>
      </c>
      <c r="CJ6" s="249">
        <v>3.1162497604651899E-2</v>
      </c>
      <c r="CK6" s="249">
        <v>3.10858335566765E-2</v>
      </c>
      <c r="CL6" s="249">
        <v>3.09215130876116E-2</v>
      </c>
      <c r="CM6" s="249">
        <v>3.0817576865340299E-2</v>
      </c>
      <c r="CN6" s="249">
        <v>3.06846157632879E-2</v>
      </c>
      <c r="CO6" s="249">
        <v>3.0491295633804798E-2</v>
      </c>
      <c r="CP6" s="249">
        <v>3.0269435314574E-2</v>
      </c>
      <c r="CQ6" s="249">
        <v>3.0051790016167899E-2</v>
      </c>
      <c r="CR6" s="249">
        <v>2.9867456881385802E-2</v>
      </c>
      <c r="CS6" s="249">
        <v>2.96432216701943E-2</v>
      </c>
      <c r="CT6" s="249">
        <v>2.9426662481020601E-2</v>
      </c>
      <c r="CU6" s="249">
        <v>2.9271166018480801E-2</v>
      </c>
      <c r="CV6" s="249">
        <v>2.9107767420644901E-2</v>
      </c>
      <c r="CW6" s="249">
        <v>2.8952264289159299E-2</v>
      </c>
      <c r="CX6" s="248" t="s">
        <v>254</v>
      </c>
      <c r="CZ6" s="3" t="s">
        <v>328</v>
      </c>
    </row>
    <row r="7" spans="1:106" x14ac:dyDescent="0.25">
      <c r="A7" s="244" t="s">
        <v>253</v>
      </c>
      <c r="B7" s="212" t="s">
        <v>250</v>
      </c>
      <c r="C7" s="212" t="s">
        <v>251</v>
      </c>
      <c r="D7" s="247">
        <v>41276</v>
      </c>
      <c r="E7" s="248"/>
      <c r="F7" s="249">
        <v>1.6115454951039901E-2</v>
      </c>
      <c r="G7" s="249">
        <v>1.61682730461504E-2</v>
      </c>
      <c r="H7" s="249">
        <v>1.62390768508404E-2</v>
      </c>
      <c r="I7" s="249">
        <v>1.6266897365581099E-2</v>
      </c>
      <c r="J7" s="249">
        <v>1.63077212069948E-2</v>
      </c>
      <c r="K7" s="249">
        <v>1.6315822956161598E-2</v>
      </c>
      <c r="L7" s="249">
        <v>1.6339476091418802E-2</v>
      </c>
      <c r="M7" s="249">
        <v>1.6343540234007199E-2</v>
      </c>
      <c r="N7" s="249">
        <v>1.63534113835999E-2</v>
      </c>
      <c r="O7" s="249">
        <v>1.6338957369765299E-2</v>
      </c>
      <c r="P7" s="249">
        <v>1.6327872677321002E-2</v>
      </c>
      <c r="Q7" s="249">
        <v>1.63113543582151E-2</v>
      </c>
      <c r="R7" s="249">
        <v>1.6261239981242299E-2</v>
      </c>
      <c r="S7" s="249">
        <v>1.62373052224738E-2</v>
      </c>
      <c r="T7" s="249">
        <v>1.6177438937262301E-2</v>
      </c>
      <c r="U7" s="249">
        <v>1.61423171550103E-2</v>
      </c>
      <c r="V7" s="249">
        <v>1.6039252301550899E-2</v>
      </c>
      <c r="W7" s="249">
        <v>1.5965810606386199E-2</v>
      </c>
      <c r="X7" s="249">
        <v>1.5859855434319101E-2</v>
      </c>
      <c r="Y7" s="249">
        <v>1.5760707780759799E-2</v>
      </c>
      <c r="Z7" s="249">
        <v>1.5574672779794199E-2</v>
      </c>
      <c r="AA7" s="249">
        <v>1.54471217211325E-2</v>
      </c>
      <c r="AB7" s="249">
        <v>1.53262367582674E-2</v>
      </c>
      <c r="AC7" s="249">
        <v>1.51938794371454E-2</v>
      </c>
      <c r="AD7" s="249">
        <v>1.50353013886497E-2</v>
      </c>
      <c r="AE7" s="249">
        <v>1.4914287791302799E-2</v>
      </c>
      <c r="AF7" s="249">
        <v>1.4828392273651601E-2</v>
      </c>
      <c r="AG7" s="249">
        <v>1.47631494896154E-2</v>
      </c>
      <c r="AH7" s="249">
        <v>1.46788383340889E-2</v>
      </c>
      <c r="AI7" s="249">
        <v>1.4618478118394101E-2</v>
      </c>
      <c r="AJ7" s="249">
        <v>1.4617966261801601E-2</v>
      </c>
      <c r="AK7" s="249">
        <v>1.46160900218663E-2</v>
      </c>
      <c r="AL7" s="249">
        <v>1.46012367489208E-2</v>
      </c>
      <c r="AM7" s="249">
        <v>1.4583027552899299E-2</v>
      </c>
      <c r="AN7" s="249">
        <v>1.45684594961107E-2</v>
      </c>
      <c r="AO7" s="249">
        <v>1.4552824682045599E-2</v>
      </c>
      <c r="AP7" s="249">
        <v>1.45346398924679E-2</v>
      </c>
      <c r="AQ7" s="249">
        <v>1.4523602036151301E-2</v>
      </c>
      <c r="AR7" s="249">
        <v>1.45095155749534E-2</v>
      </c>
      <c r="AS7" s="249">
        <v>1.4499078811263199E-2</v>
      </c>
      <c r="AT7" s="249">
        <v>1.4493398593008499E-2</v>
      </c>
      <c r="AU7" s="249">
        <v>1.44898842776294E-2</v>
      </c>
      <c r="AV7" s="249">
        <v>1.4494765293560599E-2</v>
      </c>
      <c r="AW7" s="249">
        <v>1.44978945707841E-2</v>
      </c>
      <c r="AX7" s="249">
        <v>1.45048558697966E-2</v>
      </c>
      <c r="AY7" s="249">
        <v>1.4508531932158101E-2</v>
      </c>
      <c r="AZ7" s="249">
        <v>1.4514350158480601E-2</v>
      </c>
      <c r="BA7" s="249">
        <v>1.45348422953748E-2</v>
      </c>
      <c r="BB7" s="249">
        <v>1.45421499830554E-2</v>
      </c>
      <c r="BC7" s="249">
        <v>1.4557007654374701E-2</v>
      </c>
      <c r="BD7" s="249">
        <v>1.45813725945718E-2</v>
      </c>
      <c r="BE7" s="249">
        <v>1.46033221482747E-2</v>
      </c>
      <c r="BF7" s="249">
        <v>1.46214682782342E-2</v>
      </c>
      <c r="BG7" s="249">
        <v>1.4634827294397501E-2</v>
      </c>
      <c r="BH7" s="249">
        <v>1.4660189634743999E-2</v>
      </c>
      <c r="BI7" s="249">
        <v>1.4680586154911799E-2</v>
      </c>
      <c r="BJ7" s="249">
        <v>1.47047681742252E-2</v>
      </c>
      <c r="BK7" s="249">
        <v>1.4726691409481E-2</v>
      </c>
      <c r="BL7" s="249">
        <v>1.47394445777422E-2</v>
      </c>
      <c r="BM7" s="249">
        <v>1.47617313372086E-2</v>
      </c>
      <c r="BN7" s="249">
        <v>1.4767929058873299E-2</v>
      </c>
      <c r="BO7" s="249">
        <v>1.4768050877648899E-2</v>
      </c>
      <c r="BP7" s="249">
        <v>1.4766257749242199E-2</v>
      </c>
      <c r="BQ7" s="249">
        <v>1.4763412476188001E-2</v>
      </c>
      <c r="BR7" s="249">
        <v>1.4770305952213699E-2</v>
      </c>
      <c r="BS7" s="249">
        <v>1.4738835814736201E-2</v>
      </c>
      <c r="BT7" s="249">
        <v>1.4713751152944999E-2</v>
      </c>
      <c r="BU7" s="249">
        <v>1.46833982588142E-2</v>
      </c>
      <c r="BV7" s="249">
        <v>1.46410040460752E-2</v>
      </c>
      <c r="BW7" s="249">
        <v>1.4544288356680901E-2</v>
      </c>
      <c r="BX7" s="249">
        <v>1.44343388108641E-2</v>
      </c>
      <c r="BY7" s="249">
        <v>1.4340359418284401E-2</v>
      </c>
      <c r="BZ7" s="249">
        <v>1.4300382999519801E-2</v>
      </c>
      <c r="CA7" s="249">
        <v>1.42827131829175E-2</v>
      </c>
      <c r="CB7" s="249">
        <v>1.4268437414102501E-2</v>
      </c>
      <c r="CC7" s="249">
        <v>1.42622548822889E-2</v>
      </c>
      <c r="CD7" s="249">
        <v>1.4277038647111299E-2</v>
      </c>
      <c r="CE7" s="249">
        <v>1.42769624724895E-2</v>
      </c>
      <c r="CF7" s="249">
        <v>1.42869140262314E-2</v>
      </c>
      <c r="CG7" s="249">
        <v>1.42923989069378E-2</v>
      </c>
      <c r="CH7" s="249">
        <v>1.43026554861662E-2</v>
      </c>
      <c r="CI7" s="249">
        <v>1.4309536909889099E-2</v>
      </c>
      <c r="CJ7" s="249">
        <v>1.43188387054724E-2</v>
      </c>
      <c r="CK7" s="249">
        <v>1.43363201792071E-2</v>
      </c>
      <c r="CL7" s="249">
        <v>1.43753011001077E-2</v>
      </c>
      <c r="CM7" s="249">
        <v>1.4401063165127201E-2</v>
      </c>
      <c r="CN7" s="249">
        <v>1.4435326936728001E-2</v>
      </c>
      <c r="CO7" s="249">
        <v>1.4487899038397801E-2</v>
      </c>
      <c r="CP7" s="249">
        <v>1.4552530947075299E-2</v>
      </c>
      <c r="CQ7" s="249">
        <v>1.46207704006868E-2</v>
      </c>
      <c r="CR7" s="249">
        <v>1.46826325784776E-2</v>
      </c>
      <c r="CS7" s="249">
        <v>1.4763372285095101E-2</v>
      </c>
      <c r="CT7" s="249">
        <v>1.4847614111450601E-2</v>
      </c>
      <c r="CU7" s="249">
        <v>1.4912265450644301E-2</v>
      </c>
      <c r="CV7" s="249">
        <v>1.49842929344755E-2</v>
      </c>
      <c r="CW7" s="249">
        <v>1.50570633033206E-2</v>
      </c>
      <c r="CX7" s="248" t="s">
        <v>254</v>
      </c>
      <c r="CZ7" s="3" t="s">
        <v>328</v>
      </c>
    </row>
    <row r="8" spans="1:106" x14ac:dyDescent="0.25">
      <c r="A8" s="244" t="s">
        <v>249</v>
      </c>
      <c r="B8" s="212" t="s">
        <v>250</v>
      </c>
      <c r="C8" s="212" t="s">
        <v>251</v>
      </c>
      <c r="D8" s="247">
        <v>41277</v>
      </c>
      <c r="E8" s="248"/>
      <c r="F8" s="249">
        <v>2.8860447267570599E-2</v>
      </c>
      <c r="G8" s="249">
        <v>2.8808594633459601E-2</v>
      </c>
      <c r="H8" s="249">
        <v>2.8738709603649701E-2</v>
      </c>
      <c r="I8" s="249">
        <v>2.8690053356550001E-2</v>
      </c>
      <c r="J8" s="249">
        <v>2.8642590784741798E-2</v>
      </c>
      <c r="K8" s="249">
        <v>2.8611365045729E-2</v>
      </c>
      <c r="L8" s="249">
        <v>2.8588321828356401E-2</v>
      </c>
      <c r="M8" s="249">
        <v>2.8550011772177301E-2</v>
      </c>
      <c r="N8" s="249">
        <v>2.85234567972459E-2</v>
      </c>
      <c r="O8" s="249">
        <v>2.8512842004734699E-2</v>
      </c>
      <c r="P8" s="249">
        <v>2.8531077675605299E-2</v>
      </c>
      <c r="Q8" s="249">
        <v>2.85649514251896E-2</v>
      </c>
      <c r="R8" s="249">
        <v>2.8584603383253901E-2</v>
      </c>
      <c r="S8" s="249">
        <v>2.8599515083519801E-2</v>
      </c>
      <c r="T8" s="249">
        <v>2.86653350208796E-2</v>
      </c>
      <c r="U8" s="249">
        <v>2.87190438249137E-2</v>
      </c>
      <c r="V8" s="249">
        <v>2.8788836308394301E-2</v>
      </c>
      <c r="W8" s="249">
        <v>2.8888241718880801E-2</v>
      </c>
      <c r="X8" s="249">
        <v>2.9009546494688E-2</v>
      </c>
      <c r="Y8" s="249">
        <v>2.91412057732914E-2</v>
      </c>
      <c r="Z8" s="249">
        <v>2.94093367987052E-2</v>
      </c>
      <c r="AA8" s="249">
        <v>2.96141624994481E-2</v>
      </c>
      <c r="AB8" s="249">
        <v>2.9850900152032799E-2</v>
      </c>
      <c r="AC8" s="249">
        <v>3.0045463273833901E-2</v>
      </c>
      <c r="AD8" s="249">
        <v>3.0419686877370799E-2</v>
      </c>
      <c r="AE8" s="249">
        <v>3.0698211279212399E-2</v>
      </c>
      <c r="AF8" s="249">
        <v>3.0942115076396E-2</v>
      </c>
      <c r="AG8" s="249">
        <v>3.1118801930271001E-2</v>
      </c>
      <c r="AH8" s="249">
        <v>3.1344653083772697E-2</v>
      </c>
      <c r="AI8" s="249">
        <v>3.1393521028505698E-2</v>
      </c>
      <c r="AJ8" s="249">
        <v>3.1291379991641402E-2</v>
      </c>
      <c r="AK8" s="249">
        <v>3.1218655811435601E-2</v>
      </c>
      <c r="AL8" s="249">
        <v>3.1176707196267001E-2</v>
      </c>
      <c r="AM8" s="249">
        <v>3.1132701538667401E-2</v>
      </c>
      <c r="AN8" s="249">
        <v>3.10740606345455E-2</v>
      </c>
      <c r="AO8" s="249">
        <v>3.0978816377476001E-2</v>
      </c>
      <c r="AP8" s="249">
        <v>3.0875314638662901E-2</v>
      </c>
      <c r="AQ8" s="249">
        <v>3.0789953080674101E-2</v>
      </c>
      <c r="AR8" s="249">
        <v>3.0703437884337201E-2</v>
      </c>
      <c r="AS8" s="249">
        <v>3.0541380003641601E-2</v>
      </c>
      <c r="AT8" s="249">
        <v>3.05410227882848E-2</v>
      </c>
      <c r="AU8" s="249">
        <v>3.0437436732539899E-2</v>
      </c>
      <c r="AV8" s="249">
        <v>3.0376283132177301E-2</v>
      </c>
      <c r="AW8" s="249">
        <v>3.0191516514688901E-2</v>
      </c>
      <c r="AX8" s="249">
        <v>3.0102144267977301E-2</v>
      </c>
      <c r="AY8" s="249">
        <v>2.9931123230044699E-2</v>
      </c>
      <c r="AZ8" s="249">
        <v>2.9860428368964801E-2</v>
      </c>
      <c r="BA8" s="249">
        <v>2.9726593787526099E-2</v>
      </c>
      <c r="BB8" s="249">
        <v>2.96329238828862E-2</v>
      </c>
      <c r="BC8" s="249">
        <v>2.95129012965012E-2</v>
      </c>
      <c r="BD8" s="249">
        <v>2.93775094843747E-2</v>
      </c>
      <c r="BE8" s="249">
        <v>2.93198176502527E-2</v>
      </c>
      <c r="BF8" s="249">
        <v>2.92022223195882E-2</v>
      </c>
      <c r="BG8" s="249">
        <v>2.9169416531587802E-2</v>
      </c>
      <c r="BH8" s="249">
        <v>2.9070002164683501E-2</v>
      </c>
      <c r="BI8" s="249">
        <v>2.9019616221574802E-2</v>
      </c>
      <c r="BJ8" s="249">
        <v>2.8927274583392702E-2</v>
      </c>
      <c r="BK8" s="249">
        <v>2.8850442294757798E-2</v>
      </c>
      <c r="BL8" s="249">
        <v>2.8843573567013999E-2</v>
      </c>
      <c r="BM8" s="249">
        <v>2.8802734774438801E-2</v>
      </c>
      <c r="BN8" s="249">
        <v>2.87682352725376E-2</v>
      </c>
      <c r="BO8" s="249">
        <v>2.87482477431594E-2</v>
      </c>
      <c r="BP8" s="249">
        <v>2.8805879287733999E-2</v>
      </c>
      <c r="BQ8" s="249">
        <v>2.88238497977963E-2</v>
      </c>
      <c r="BR8" s="249">
        <v>2.88863573501533E-2</v>
      </c>
      <c r="BS8" s="249">
        <v>2.8959188036526699E-2</v>
      </c>
      <c r="BT8" s="249">
        <v>2.8993240537745199E-2</v>
      </c>
      <c r="BU8" s="249">
        <v>2.91372148292647E-2</v>
      </c>
      <c r="BV8" s="249">
        <v>2.9252761448566499E-2</v>
      </c>
      <c r="BW8" s="249">
        <v>2.9502800011558399E-2</v>
      </c>
      <c r="BX8" s="249">
        <v>2.9840131638659999E-2</v>
      </c>
      <c r="BY8" s="249">
        <v>3.0207608911310298E-2</v>
      </c>
      <c r="BZ8" s="249">
        <v>3.0339535511217802E-2</v>
      </c>
      <c r="CA8" s="249">
        <v>3.0466736311102399E-2</v>
      </c>
      <c r="CB8" s="249">
        <v>3.0452105241567499E-2</v>
      </c>
      <c r="CC8" s="249">
        <v>3.0496561322331799E-2</v>
      </c>
      <c r="CD8" s="249">
        <v>3.0444383330935201E-2</v>
      </c>
      <c r="CE8" s="249">
        <v>3.0394185290666401E-2</v>
      </c>
      <c r="CF8" s="249">
        <v>3.03520136874347E-2</v>
      </c>
      <c r="CG8" s="249">
        <v>3.0251838621229699E-2</v>
      </c>
      <c r="CH8" s="249">
        <v>3.0217868569575299E-2</v>
      </c>
      <c r="CI8" s="249">
        <v>3.0164777802458201E-2</v>
      </c>
      <c r="CJ8" s="249">
        <v>3.0125352992342098E-2</v>
      </c>
      <c r="CK8" s="249">
        <v>2.99781538536824E-2</v>
      </c>
      <c r="CL8" s="249">
        <v>2.98343457590977E-2</v>
      </c>
      <c r="CM8" s="249">
        <v>2.9721645484526198E-2</v>
      </c>
      <c r="CN8" s="249">
        <v>2.9550727899168801E-2</v>
      </c>
      <c r="CO8" s="249">
        <v>2.9381567791186999E-2</v>
      </c>
      <c r="CP8" s="249">
        <v>2.9160696805932199E-2</v>
      </c>
      <c r="CQ8" s="249">
        <v>2.8936003387968898E-2</v>
      </c>
      <c r="CR8" s="249">
        <v>2.8750709735842601E-2</v>
      </c>
      <c r="CS8" s="249">
        <v>2.8550937571846399E-2</v>
      </c>
      <c r="CT8" s="249">
        <v>2.83464100519801E-2</v>
      </c>
      <c r="CU8" s="249">
        <v>2.8150315283081699E-2</v>
      </c>
      <c r="CV8" s="249">
        <v>2.8051960403973598E-2</v>
      </c>
      <c r="CW8" s="249">
        <v>2.7885730941418899E-2</v>
      </c>
      <c r="CX8" s="248" t="s">
        <v>255</v>
      </c>
      <c r="CZ8" s="3" t="s">
        <v>328</v>
      </c>
    </row>
    <row r="9" spans="1:106" x14ac:dyDescent="0.25">
      <c r="A9" s="244" t="s">
        <v>253</v>
      </c>
      <c r="B9" s="212" t="s">
        <v>250</v>
      </c>
      <c r="C9" s="212" t="s">
        <v>251</v>
      </c>
      <c r="D9" s="247">
        <v>41277</v>
      </c>
      <c r="E9" s="248"/>
      <c r="F9" s="249">
        <v>1.5102111981657E-2</v>
      </c>
      <c r="G9" s="249">
        <v>1.51282744691965E-2</v>
      </c>
      <c r="H9" s="249">
        <v>1.5164394054685299E-2</v>
      </c>
      <c r="I9" s="249">
        <v>1.5190143747958899E-2</v>
      </c>
      <c r="J9" s="249">
        <v>1.5215754041710199E-2</v>
      </c>
      <c r="K9" s="249">
        <v>1.5232875258964501E-2</v>
      </c>
      <c r="L9" s="249">
        <v>1.52456514165204E-2</v>
      </c>
      <c r="M9" s="249">
        <v>1.5267163267050601E-2</v>
      </c>
      <c r="N9" s="249">
        <v>1.5282276824332201E-2</v>
      </c>
      <c r="O9" s="249">
        <v>1.5288365271815501E-2</v>
      </c>
      <c r="P9" s="249">
        <v>1.5277922295467899E-2</v>
      </c>
      <c r="Q9" s="249">
        <v>1.52587336912418E-2</v>
      </c>
      <c r="R9" s="249">
        <v>1.5247724477160199E-2</v>
      </c>
      <c r="S9" s="249">
        <v>1.52394302520824E-2</v>
      </c>
      <c r="T9" s="249">
        <v>1.5203419917785101E-2</v>
      </c>
      <c r="U9" s="249">
        <v>1.51747409342162E-2</v>
      </c>
      <c r="V9" s="249">
        <v>1.51383850474125E-2</v>
      </c>
      <c r="W9" s="249">
        <v>1.50883052389161E-2</v>
      </c>
      <c r="X9" s="249">
        <v>1.50297554421874E-2</v>
      </c>
      <c r="Y9" s="249">
        <v>1.4969195144120401E-2</v>
      </c>
      <c r="Z9" s="249">
        <v>1.48546389672751E-2</v>
      </c>
      <c r="AA9" s="249">
        <v>1.47743049838133E-2</v>
      </c>
      <c r="AB9" s="249">
        <v>1.4688382298972199E-2</v>
      </c>
      <c r="AC9" s="249">
        <v>1.46228299569431E-2</v>
      </c>
      <c r="AD9" s="249">
        <v>1.45082413238572E-2</v>
      </c>
      <c r="AE9" s="249">
        <v>1.44317542804752E-2</v>
      </c>
      <c r="AF9" s="249">
        <v>1.4370298005061399E-2</v>
      </c>
      <c r="AG9" s="249">
        <v>1.4328748697060001E-2</v>
      </c>
      <c r="AH9" s="249">
        <v>1.4279021161715101E-2</v>
      </c>
      <c r="AI9" s="249">
        <v>1.42687374410291E-2</v>
      </c>
      <c r="AJ9" s="249">
        <v>1.4290421301272701E-2</v>
      </c>
      <c r="AK9" s="249">
        <v>1.4306308716380001E-2</v>
      </c>
      <c r="AL9" s="249">
        <v>1.43156464603807E-2</v>
      </c>
      <c r="AM9" s="249">
        <v>1.4325580936252301E-2</v>
      </c>
      <c r="AN9" s="249">
        <v>1.4339043798552499E-2</v>
      </c>
      <c r="AO9" s="249">
        <v>1.43614684933613E-2</v>
      </c>
      <c r="AP9" s="249">
        <v>1.4386643727934601E-2</v>
      </c>
      <c r="AQ9" s="249">
        <v>1.44080591301978E-2</v>
      </c>
      <c r="AR9" s="249">
        <v>1.4430385069330099E-2</v>
      </c>
      <c r="AS9" s="249">
        <v>1.4473955279427599E-2</v>
      </c>
      <c r="AT9" s="249">
        <v>1.44740539147384E-2</v>
      </c>
      <c r="AU9" s="249">
        <v>1.4503153910902501E-2</v>
      </c>
      <c r="AV9" s="249">
        <v>1.45208086525506E-2</v>
      </c>
      <c r="AW9" s="249">
        <v>1.4576389316885799E-2</v>
      </c>
      <c r="AX9" s="249">
        <v>1.46045347894878E-2</v>
      </c>
      <c r="AY9" s="249">
        <v>1.4660824730564299E-2</v>
      </c>
      <c r="AZ9" s="249">
        <v>1.46850694005237E-2</v>
      </c>
      <c r="BA9" s="249">
        <v>1.47326161237017E-2</v>
      </c>
      <c r="BB9" s="249">
        <v>1.47672337835257E-2</v>
      </c>
      <c r="BC9" s="249">
        <v>1.48132890575419E-2</v>
      </c>
      <c r="BD9" s="249">
        <v>1.48676584125896E-2</v>
      </c>
      <c r="BE9" s="249">
        <v>1.4891643635893599E-2</v>
      </c>
      <c r="BF9" s="249">
        <v>1.4942125725437599E-2</v>
      </c>
      <c r="BG9" s="249">
        <v>1.49566034108674E-2</v>
      </c>
      <c r="BH9" s="249">
        <v>1.5001573663550399E-2</v>
      </c>
      <c r="BI9" s="249">
        <v>1.5025016388004299E-2</v>
      </c>
      <c r="BJ9" s="249">
        <v>1.5069165945546499E-2</v>
      </c>
      <c r="BK9" s="249">
        <v>1.5107118684398501E-2</v>
      </c>
      <c r="BL9" s="249">
        <v>1.5110567313340199E-2</v>
      </c>
      <c r="BM9" s="249">
        <v>1.5131264799480799E-2</v>
      </c>
      <c r="BN9" s="249">
        <v>1.51490114575588E-2</v>
      </c>
      <c r="BO9" s="249">
        <v>1.51594049468886E-2</v>
      </c>
      <c r="BP9" s="249">
        <v>1.51296592704679E-2</v>
      </c>
      <c r="BQ9" s="249">
        <v>1.51205219797755E-2</v>
      </c>
      <c r="BR9" s="249">
        <v>1.50892365719285E-2</v>
      </c>
      <c r="BS9" s="249">
        <v>1.50537306443104E-2</v>
      </c>
      <c r="BT9" s="249">
        <v>1.50374680832095E-2</v>
      </c>
      <c r="BU9" s="249">
        <v>1.4970987196516501E-2</v>
      </c>
      <c r="BV9" s="249">
        <v>1.49201627301692E-2</v>
      </c>
      <c r="BW9" s="249">
        <v>1.48172551948352E-2</v>
      </c>
      <c r="BX9" s="249">
        <v>1.4692139536443801E-2</v>
      </c>
      <c r="BY9" s="249">
        <v>1.45714107055203E-2</v>
      </c>
      <c r="BZ9" s="249">
        <v>1.45315914861375E-2</v>
      </c>
      <c r="CA9" s="249">
        <v>1.44948214036983E-2</v>
      </c>
      <c r="CB9" s="249">
        <v>1.44989722153066E-2</v>
      </c>
      <c r="CC9" s="249">
        <v>1.4486422150287901E-2</v>
      </c>
      <c r="CD9" s="249">
        <v>1.4501171040056699E-2</v>
      </c>
      <c r="CE9" s="249">
        <v>1.4515603201194801E-2</v>
      </c>
      <c r="CF9" s="249">
        <v>1.45279152188998E-2</v>
      </c>
      <c r="CG9" s="249">
        <v>1.4557864666612399E-2</v>
      </c>
      <c r="CH9" s="249">
        <v>1.45682506124834E-2</v>
      </c>
      <c r="CI9" s="249">
        <v>1.45847213910105E-2</v>
      </c>
      <c r="CJ9" s="249">
        <v>1.4597144148486599E-2</v>
      </c>
      <c r="CK9" s="249">
        <v>1.46450173672937E-2</v>
      </c>
      <c r="CL9" s="249">
        <v>1.46941640457379E-2</v>
      </c>
      <c r="CM9" s="249">
        <v>1.47344167015244E-2</v>
      </c>
      <c r="CN9" s="249">
        <v>1.4798562723353101E-2</v>
      </c>
      <c r="CO9" s="249">
        <v>1.48659899727528E-2</v>
      </c>
      <c r="CP9" s="249">
        <v>1.49604813060832E-2</v>
      </c>
      <c r="CQ9" s="249">
        <v>1.50649252851309E-2</v>
      </c>
      <c r="CR9" s="249">
        <v>1.5158120237337E-2</v>
      </c>
      <c r="CS9" s="249">
        <v>1.52666393690301E-2</v>
      </c>
      <c r="CT9" s="249">
        <v>1.53875091196773E-2</v>
      </c>
      <c r="CU9" s="249">
        <v>1.5514008242815101E-2</v>
      </c>
      <c r="CV9" s="249">
        <v>1.5581864735690201E-2</v>
      </c>
      <c r="CW9" s="249">
        <v>1.5704094591465399E-2</v>
      </c>
      <c r="CX9" s="248" t="s">
        <v>255</v>
      </c>
      <c r="CZ9" s="3" t="s">
        <v>328</v>
      </c>
    </row>
    <row r="10" spans="1:106" x14ac:dyDescent="0.25">
      <c r="A10" s="244" t="s">
        <v>249</v>
      </c>
      <c r="B10" s="212" t="s">
        <v>250</v>
      </c>
      <c r="C10" s="212" t="s">
        <v>251</v>
      </c>
      <c r="D10" s="247">
        <v>41278</v>
      </c>
      <c r="E10" s="248"/>
      <c r="F10" s="249">
        <v>2.77935296677531E-2</v>
      </c>
      <c r="G10" s="249">
        <v>2.77099527750394E-2</v>
      </c>
      <c r="H10" s="249">
        <v>2.7635886958786E-2</v>
      </c>
      <c r="I10" s="249">
        <v>2.7579551873341501E-2</v>
      </c>
      <c r="J10" s="249">
        <v>2.7554655985107701E-2</v>
      </c>
      <c r="K10" s="249">
        <v>2.74921970727907E-2</v>
      </c>
      <c r="L10" s="249">
        <v>2.7469630989098302E-2</v>
      </c>
      <c r="M10" s="249">
        <v>2.74228862612696E-2</v>
      </c>
      <c r="N10" s="249">
        <v>2.74361029424041E-2</v>
      </c>
      <c r="O10" s="249">
        <v>2.7450084023776501E-2</v>
      </c>
      <c r="P10" s="249">
        <v>2.7421103860486701E-2</v>
      </c>
      <c r="Q10" s="249">
        <v>2.7431731426E-2</v>
      </c>
      <c r="R10" s="249">
        <v>2.7451273641537599E-2</v>
      </c>
      <c r="S10" s="249">
        <v>2.74613209278077E-2</v>
      </c>
      <c r="T10" s="249">
        <v>2.7514405518258699E-2</v>
      </c>
      <c r="U10" s="249">
        <v>2.7547419239519901E-2</v>
      </c>
      <c r="V10" s="249">
        <v>2.7637250950952898E-2</v>
      </c>
      <c r="W10" s="249">
        <v>2.76808303436996E-2</v>
      </c>
      <c r="X10" s="249">
        <v>2.7791517898383598E-2</v>
      </c>
      <c r="Y10" s="249">
        <v>2.79290495614734E-2</v>
      </c>
      <c r="Z10" s="249">
        <v>2.81249356180777E-2</v>
      </c>
      <c r="AA10" s="249">
        <v>2.8314141482587998E-2</v>
      </c>
      <c r="AB10" s="249">
        <v>2.8507209503430098E-2</v>
      </c>
      <c r="AC10" s="249">
        <v>2.86843469298123E-2</v>
      </c>
      <c r="AD10" s="249">
        <v>2.89817237043671E-2</v>
      </c>
      <c r="AE10" s="249">
        <v>2.9221960319568498E-2</v>
      </c>
      <c r="AF10" s="249">
        <v>2.94550655020175E-2</v>
      </c>
      <c r="AG10" s="249">
        <v>2.9630668395365899E-2</v>
      </c>
      <c r="AH10" s="249">
        <v>2.9818624365750598E-2</v>
      </c>
      <c r="AI10" s="249">
        <v>2.99055663070141E-2</v>
      </c>
      <c r="AJ10" s="249">
        <v>2.9872963791189699E-2</v>
      </c>
      <c r="AK10" s="249">
        <v>2.9862825624995499E-2</v>
      </c>
      <c r="AL10" s="249">
        <v>2.9912368466406099E-2</v>
      </c>
      <c r="AM10" s="249">
        <v>2.9964200924927301E-2</v>
      </c>
      <c r="AN10" s="249">
        <v>2.9967015175502799E-2</v>
      </c>
      <c r="AO10" s="249">
        <v>3.0017510123073101E-2</v>
      </c>
      <c r="AP10" s="249">
        <v>3.00704913923136E-2</v>
      </c>
      <c r="AQ10" s="249">
        <v>3.0152541760844701E-2</v>
      </c>
      <c r="AR10" s="249">
        <v>3.0117149699556801E-2</v>
      </c>
      <c r="AS10" s="249">
        <v>2.9999569763576001E-2</v>
      </c>
      <c r="AT10" s="249">
        <v>3.0014441619960999E-2</v>
      </c>
      <c r="AU10" s="249">
        <v>3.00782737077217E-2</v>
      </c>
      <c r="AV10" s="249">
        <v>3.00791160379527E-2</v>
      </c>
      <c r="AW10" s="249">
        <v>3.0050540928978499E-2</v>
      </c>
      <c r="AX10" s="249">
        <v>3.00152511721095E-2</v>
      </c>
      <c r="AY10" s="249">
        <v>2.9969244421723201E-2</v>
      </c>
      <c r="AZ10" s="249">
        <v>2.9910664405386301E-2</v>
      </c>
      <c r="BA10" s="249">
        <v>2.9847672626286199E-2</v>
      </c>
      <c r="BB10" s="249">
        <v>2.9716522845862799E-2</v>
      </c>
      <c r="BC10" s="249">
        <v>2.9706559047369199E-2</v>
      </c>
      <c r="BD10" s="249">
        <v>2.9612700933473599E-2</v>
      </c>
      <c r="BE10" s="249">
        <v>2.95750222791888E-2</v>
      </c>
      <c r="BF10" s="249">
        <v>2.9471128845433601E-2</v>
      </c>
      <c r="BG10" s="249">
        <v>2.9458335535949599E-2</v>
      </c>
      <c r="BH10" s="249">
        <v>2.9364547453569499E-2</v>
      </c>
      <c r="BI10" s="249">
        <v>2.9289494420750201E-2</v>
      </c>
      <c r="BJ10" s="249">
        <v>2.9208094703570001E-2</v>
      </c>
      <c r="BK10" s="249">
        <v>2.9149363969462199E-2</v>
      </c>
      <c r="BL10" s="249">
        <v>2.90890374094675E-2</v>
      </c>
      <c r="BM10" s="249">
        <v>2.90355547638124E-2</v>
      </c>
      <c r="BN10" s="249">
        <v>2.9000516477515E-2</v>
      </c>
      <c r="BO10" s="249">
        <v>2.8971555393865998E-2</v>
      </c>
      <c r="BP10" s="249">
        <v>2.89946793579181E-2</v>
      </c>
      <c r="BQ10" s="249">
        <v>2.9008086381300601E-2</v>
      </c>
      <c r="BR10" s="249">
        <v>2.90046022566041E-2</v>
      </c>
      <c r="BS10" s="249">
        <v>2.9054915373651301E-2</v>
      </c>
      <c r="BT10" s="249">
        <v>2.91282893712503E-2</v>
      </c>
      <c r="BU10" s="249">
        <v>2.92071618267086E-2</v>
      </c>
      <c r="BV10" s="249">
        <v>2.9279087792317499E-2</v>
      </c>
      <c r="BW10" s="249">
        <v>2.9499008397059202E-2</v>
      </c>
      <c r="BX10" s="249">
        <v>2.9791093630029599E-2</v>
      </c>
      <c r="BY10" s="249">
        <v>3.0074145780712502E-2</v>
      </c>
      <c r="BZ10" s="249">
        <v>3.01430671473835E-2</v>
      </c>
      <c r="CA10" s="249">
        <v>3.0178382458069801E-2</v>
      </c>
      <c r="CB10" s="249">
        <v>3.0160604432774799E-2</v>
      </c>
      <c r="CC10" s="249">
        <v>3.01328219709898E-2</v>
      </c>
      <c r="CD10" s="249">
        <v>3.0046477737673698E-2</v>
      </c>
      <c r="CE10" s="249">
        <v>2.9968908378285301E-2</v>
      </c>
      <c r="CF10" s="249">
        <v>2.9940151033751899E-2</v>
      </c>
      <c r="CG10" s="249">
        <v>2.98519650566293E-2</v>
      </c>
      <c r="CH10" s="249">
        <v>2.9752751709453702E-2</v>
      </c>
      <c r="CI10" s="249">
        <v>2.9711584703173099E-2</v>
      </c>
      <c r="CJ10" s="249">
        <v>2.9629921592797599E-2</v>
      </c>
      <c r="CK10" s="249">
        <v>2.9599076865439299E-2</v>
      </c>
      <c r="CL10" s="249">
        <v>2.9477463330926799E-2</v>
      </c>
      <c r="CM10" s="249">
        <v>2.9349606931033299E-2</v>
      </c>
      <c r="CN10" s="249">
        <v>2.9234262732321801E-2</v>
      </c>
      <c r="CO10" s="249">
        <v>2.90613949287351E-2</v>
      </c>
      <c r="CP10" s="249">
        <v>2.8898244341117998E-2</v>
      </c>
      <c r="CQ10" s="249">
        <v>2.8745972837423899E-2</v>
      </c>
      <c r="CR10" s="249">
        <v>2.8595415205880999E-2</v>
      </c>
      <c r="CS10" s="249">
        <v>2.8460010047514601E-2</v>
      </c>
      <c r="CT10" s="249">
        <v>2.8285342838529001E-2</v>
      </c>
      <c r="CU10" s="249">
        <v>2.8131459613545701E-2</v>
      </c>
      <c r="CV10" s="249">
        <v>2.7989980033297401E-2</v>
      </c>
      <c r="CW10" s="249">
        <v>2.7862383456824499E-2</v>
      </c>
      <c r="CX10" s="248" t="s">
        <v>256</v>
      </c>
      <c r="CZ10" s="3" t="s">
        <v>328</v>
      </c>
    </row>
    <row r="11" spans="1:106" x14ac:dyDescent="0.25">
      <c r="A11" s="244" t="s">
        <v>253</v>
      </c>
      <c r="B11" s="212" t="s">
        <v>250</v>
      </c>
      <c r="C11" s="212" t="s">
        <v>251</v>
      </c>
      <c r="D11" s="247">
        <v>41278</v>
      </c>
      <c r="E11" s="248"/>
      <c r="F11" s="249">
        <v>1.57764058627749E-2</v>
      </c>
      <c r="G11" s="249">
        <v>1.5845031072884101E-2</v>
      </c>
      <c r="H11" s="249">
        <v>1.5908491783378002E-2</v>
      </c>
      <c r="I11" s="249">
        <v>1.5958545491251499E-2</v>
      </c>
      <c r="J11" s="249">
        <v>1.5981183434902201E-2</v>
      </c>
      <c r="K11" s="249">
        <v>1.6039447748773999E-2</v>
      </c>
      <c r="L11" s="249">
        <v>1.6061036374972099E-2</v>
      </c>
      <c r="M11" s="249">
        <v>1.6106710579281699E-2</v>
      </c>
      <c r="N11" s="249">
        <v>1.6093663256794202E-2</v>
      </c>
      <c r="O11" s="249">
        <v>1.60799765916457E-2</v>
      </c>
      <c r="P11" s="249">
        <v>1.6108478335453098E-2</v>
      </c>
      <c r="Q11" s="249">
        <v>1.6097966952625501E-2</v>
      </c>
      <c r="R11" s="249">
        <v>1.6078817436021901E-2</v>
      </c>
      <c r="S11" s="249">
        <v>1.6069060951894198E-2</v>
      </c>
      <c r="T11" s="249">
        <v>1.6018484216975298E-2</v>
      </c>
      <c r="U11" s="249">
        <v>1.5987825259831102E-2</v>
      </c>
      <c r="V11" s="249">
        <v>1.5907299467007099E-2</v>
      </c>
      <c r="W11" s="249">
        <v>1.5869676230366302E-2</v>
      </c>
      <c r="X11" s="249">
        <v>1.5778022361981399E-2</v>
      </c>
      <c r="Y11" s="249">
        <v>1.5671272191973701E-2</v>
      </c>
      <c r="Z11" s="249">
        <v>1.5531220188697599E-2</v>
      </c>
      <c r="AA11" s="249">
        <v>1.5407571410384201E-2</v>
      </c>
      <c r="AB11" s="249">
        <v>1.52916070006763E-2</v>
      </c>
      <c r="AC11" s="249">
        <v>1.51931968766783E-2</v>
      </c>
      <c r="AD11" s="249">
        <v>1.50429445000853E-2</v>
      </c>
      <c r="AE11" s="249">
        <v>1.4933499370466201E-2</v>
      </c>
      <c r="AF11" s="249">
        <v>1.48361919581643E-2</v>
      </c>
      <c r="AG11" s="249">
        <v>1.47680814183852E-2</v>
      </c>
      <c r="AH11" s="249">
        <v>1.46996854724706E-2</v>
      </c>
      <c r="AI11" s="249">
        <v>1.46695217187786E-2</v>
      </c>
      <c r="AJ11" s="249">
        <v>1.46807274113005E-2</v>
      </c>
      <c r="AK11" s="249">
        <v>1.4684237597785799E-2</v>
      </c>
      <c r="AL11" s="249">
        <v>1.4667199519327901E-2</v>
      </c>
      <c r="AM11" s="249">
        <v>1.46496806272096E-2</v>
      </c>
      <c r="AN11" s="249">
        <v>1.46487382799729E-2</v>
      </c>
      <c r="AO11" s="249">
        <v>1.4631982680106501E-2</v>
      </c>
      <c r="AP11" s="249">
        <v>1.4614708249121301E-2</v>
      </c>
      <c r="AQ11" s="249">
        <v>1.45885593332229E-2</v>
      </c>
      <c r="AR11" s="249">
        <v>1.45997498138741E-2</v>
      </c>
      <c r="AS11" s="249">
        <v>1.46379028429004E-2</v>
      </c>
      <c r="AT11" s="249">
        <v>1.4632992702636301E-2</v>
      </c>
      <c r="AU11" s="249">
        <v>1.4612196854837001E-2</v>
      </c>
      <c r="AV11" s="249">
        <v>1.4611925426733299E-2</v>
      </c>
      <c r="AW11" s="249">
        <v>1.46211766686086E-2</v>
      </c>
      <c r="AX11" s="249">
        <v>1.4632726129779901E-2</v>
      </c>
      <c r="AY11" s="249">
        <v>1.4647992461919199E-2</v>
      </c>
      <c r="AZ11" s="249">
        <v>1.4667780763640399E-2</v>
      </c>
      <c r="BA11" s="249">
        <v>1.4689506952631701E-2</v>
      </c>
      <c r="BB11" s="249">
        <v>1.47362839856362E-2</v>
      </c>
      <c r="BC11" s="249">
        <v>1.4739925504633501E-2</v>
      </c>
      <c r="BD11" s="249">
        <v>1.47748578111893E-2</v>
      </c>
      <c r="BE11" s="249">
        <v>1.4789208186199001E-2</v>
      </c>
      <c r="BF11" s="249">
        <v>1.4829783401968701E-2</v>
      </c>
      <c r="BG11" s="249">
        <v>1.48348843742386E-2</v>
      </c>
      <c r="BH11" s="249">
        <v>1.4873003748400801E-2</v>
      </c>
      <c r="BI11" s="249">
        <v>1.49044535943257E-2</v>
      </c>
      <c r="BJ11" s="249">
        <v>1.4939552664710601E-2</v>
      </c>
      <c r="BK11" s="249">
        <v>1.49655401636041E-2</v>
      </c>
      <c r="BL11" s="249">
        <v>1.4992832782767199E-2</v>
      </c>
      <c r="BM11" s="249">
        <v>1.5017552314453999E-2</v>
      </c>
      <c r="BN11" s="249">
        <v>1.50340206702076E-2</v>
      </c>
      <c r="BO11" s="249">
        <v>1.50477997764553E-2</v>
      </c>
      <c r="BP11" s="249">
        <v>1.5036785596048799E-2</v>
      </c>
      <c r="BQ11" s="249">
        <v>1.5030444115967601E-2</v>
      </c>
      <c r="BR11" s="249">
        <v>1.50320889791783E-2</v>
      </c>
      <c r="BS11" s="249">
        <v>1.50085461537819E-2</v>
      </c>
      <c r="BT11" s="249">
        <v>1.49750046722974E-2</v>
      </c>
      <c r="BU11" s="249">
        <v>1.49399610436245E-2</v>
      </c>
      <c r="BV11" s="249">
        <v>1.4908882635192199E-2</v>
      </c>
      <c r="BW11" s="249">
        <v>1.4818747606959001E-2</v>
      </c>
      <c r="BX11" s="249">
        <v>1.4709426850736E-2</v>
      </c>
      <c r="BY11" s="249">
        <v>1.4613528135210101E-2</v>
      </c>
      <c r="BZ11" s="249">
        <v>1.45915420070167E-2</v>
      </c>
      <c r="CA11" s="249">
        <v>1.4580472675173701E-2</v>
      </c>
      <c r="CB11" s="249">
        <v>1.45860286298948E-2</v>
      </c>
      <c r="CC11" s="249">
        <v>1.45947779886477E-2</v>
      </c>
      <c r="CD11" s="249">
        <v>1.4622499419276401E-2</v>
      </c>
      <c r="CE11" s="249">
        <v>1.46481048525571E-2</v>
      </c>
      <c r="CF11" s="249">
        <v>1.4657770702308E-2</v>
      </c>
      <c r="CG11" s="249">
        <v>1.4688011499527399E-2</v>
      </c>
      <c r="CH11" s="249">
        <v>1.47231491266827E-2</v>
      </c>
      <c r="CI11" s="249">
        <v>1.47380871734521E-2</v>
      </c>
      <c r="CJ11" s="249">
        <v>1.4768362222246201E-2</v>
      </c>
      <c r="CK11" s="249">
        <v>1.47800247243352E-2</v>
      </c>
      <c r="CL11" s="249">
        <v>1.4827266323317699E-2</v>
      </c>
      <c r="CM11" s="249">
        <v>1.4879196174700999E-2</v>
      </c>
      <c r="CN11" s="249">
        <v>1.49281543818056E-2</v>
      </c>
      <c r="CO11" s="249">
        <v>1.50055467031904E-2</v>
      </c>
      <c r="CP11" s="249">
        <v>1.50833729341249E-2</v>
      </c>
      <c r="CQ11" s="249">
        <v>1.51605931542416E-2</v>
      </c>
      <c r="CR11" s="249">
        <v>1.52417056164861E-2</v>
      </c>
      <c r="CS11" s="249">
        <v>1.5319076949501E-2</v>
      </c>
      <c r="CT11" s="249">
        <v>1.5425719035660901E-2</v>
      </c>
      <c r="CU11" s="249">
        <v>1.55267763757377E-2</v>
      </c>
      <c r="CV11" s="249">
        <v>1.56262822624662E-2</v>
      </c>
      <c r="CW11" s="249">
        <v>1.5722084000631999E-2</v>
      </c>
      <c r="CX11" s="248" t="s">
        <v>256</v>
      </c>
      <c r="CZ11" s="3" t="s">
        <v>328</v>
      </c>
    </row>
    <row r="12" spans="1:106" x14ac:dyDescent="0.25">
      <c r="A12" s="244" t="s">
        <v>249</v>
      </c>
      <c r="B12" s="212" t="s">
        <v>250</v>
      </c>
      <c r="C12" s="212" t="s">
        <v>251</v>
      </c>
      <c r="D12" s="247">
        <v>41279</v>
      </c>
      <c r="E12" s="248"/>
      <c r="F12" s="249">
        <v>2.7741880210441199E-2</v>
      </c>
      <c r="G12" s="249">
        <v>2.76548907892274E-2</v>
      </c>
      <c r="H12" s="249">
        <v>2.7531188490469798E-2</v>
      </c>
      <c r="I12" s="249">
        <v>2.7480347373922898E-2</v>
      </c>
      <c r="J12" s="249">
        <v>2.7421764550929598E-2</v>
      </c>
      <c r="K12" s="249">
        <v>2.73783301400259E-2</v>
      </c>
      <c r="L12" s="249">
        <v>2.7318641880973299E-2</v>
      </c>
      <c r="M12" s="249">
        <v>2.7287833787893699E-2</v>
      </c>
      <c r="N12" s="249">
        <v>2.7254510260954601E-2</v>
      </c>
      <c r="O12" s="249">
        <v>2.7239778128206198E-2</v>
      </c>
      <c r="P12" s="249">
        <v>2.7234233374103502E-2</v>
      </c>
      <c r="Q12" s="249">
        <v>2.7202757531967801E-2</v>
      </c>
      <c r="R12" s="249">
        <v>2.7216572997472498E-2</v>
      </c>
      <c r="S12" s="249">
        <v>2.7186870399014799E-2</v>
      </c>
      <c r="T12" s="249">
        <v>2.72005092354362E-2</v>
      </c>
      <c r="U12" s="249">
        <v>2.71970759951107E-2</v>
      </c>
      <c r="V12" s="249">
        <v>2.7254285147350302E-2</v>
      </c>
      <c r="W12" s="249">
        <v>2.7298703756480601E-2</v>
      </c>
      <c r="X12" s="249">
        <v>2.7334995799641298E-2</v>
      </c>
      <c r="Y12" s="249">
        <v>2.7384567703182299E-2</v>
      </c>
      <c r="Z12" s="249">
        <v>2.7489175812070901E-2</v>
      </c>
      <c r="AA12" s="249">
        <v>2.7581873444280799E-2</v>
      </c>
      <c r="AB12" s="249">
        <v>2.7628651608551599E-2</v>
      </c>
      <c r="AC12" s="249">
        <v>2.77174938549224E-2</v>
      </c>
      <c r="AD12" s="249">
        <v>2.78743995621572E-2</v>
      </c>
      <c r="AE12" s="249">
        <v>2.7957952825369399E-2</v>
      </c>
      <c r="AF12" s="249">
        <v>2.8038877636596401E-2</v>
      </c>
      <c r="AG12" s="249">
        <v>2.8132643773311199E-2</v>
      </c>
      <c r="AH12" s="249">
        <v>2.8258581265430099E-2</v>
      </c>
      <c r="AI12" s="249">
        <v>2.8394671935204899E-2</v>
      </c>
      <c r="AJ12" s="249">
        <v>2.8437319642908399E-2</v>
      </c>
      <c r="AK12" s="249">
        <v>2.8486095714356501E-2</v>
      </c>
      <c r="AL12" s="249">
        <v>2.8575547532872E-2</v>
      </c>
      <c r="AM12" s="249">
        <v>2.8694367073258498E-2</v>
      </c>
      <c r="AN12" s="249">
        <v>2.8784067933303001E-2</v>
      </c>
      <c r="AO12" s="249">
        <v>2.88336096654093E-2</v>
      </c>
      <c r="AP12" s="249">
        <v>2.8911102875282198E-2</v>
      </c>
      <c r="AQ12" s="249">
        <v>2.9007507658060299E-2</v>
      </c>
      <c r="AR12" s="249">
        <v>2.9006569639271298E-2</v>
      </c>
      <c r="AS12" s="249">
        <v>2.9027056806244601E-2</v>
      </c>
      <c r="AT12" s="249">
        <v>2.9062726841811801E-2</v>
      </c>
      <c r="AU12" s="249">
        <v>2.9057540975454502E-2</v>
      </c>
      <c r="AV12" s="249">
        <v>2.90401123345931E-2</v>
      </c>
      <c r="AW12" s="249">
        <v>2.8963832845777599E-2</v>
      </c>
      <c r="AX12" s="249">
        <v>2.8921087619913299E-2</v>
      </c>
      <c r="AY12" s="249">
        <v>2.8871830733534901E-2</v>
      </c>
      <c r="AZ12" s="249">
        <v>2.8778498708353001E-2</v>
      </c>
      <c r="BA12" s="249">
        <v>2.86865260048343E-2</v>
      </c>
      <c r="BB12" s="249">
        <v>2.8572237630474801E-2</v>
      </c>
      <c r="BC12" s="249">
        <v>2.8503865608988901E-2</v>
      </c>
      <c r="BD12" s="249">
        <v>2.8349578002049701E-2</v>
      </c>
      <c r="BE12" s="249">
        <v>2.8236080272100401E-2</v>
      </c>
      <c r="BF12" s="249">
        <v>2.8123121523405601E-2</v>
      </c>
      <c r="BG12" s="249">
        <v>2.7985614369632698E-2</v>
      </c>
      <c r="BH12" s="249">
        <v>2.7904339748143901E-2</v>
      </c>
      <c r="BI12" s="249">
        <v>2.77983118672647E-2</v>
      </c>
      <c r="BJ12" s="249">
        <v>2.7718515616510099E-2</v>
      </c>
      <c r="BK12" s="249">
        <v>2.76186244833245E-2</v>
      </c>
      <c r="BL12" s="249">
        <v>2.7551970155291101E-2</v>
      </c>
      <c r="BM12" s="249">
        <v>2.74886235325911E-2</v>
      </c>
      <c r="BN12" s="249">
        <v>2.74395781276448E-2</v>
      </c>
      <c r="BO12" s="249">
        <v>2.7401469154233402E-2</v>
      </c>
      <c r="BP12" s="249">
        <v>2.7358352562778399E-2</v>
      </c>
      <c r="BQ12" s="249">
        <v>2.73384947916657E-2</v>
      </c>
      <c r="BR12" s="249">
        <v>2.73228627794589E-2</v>
      </c>
      <c r="BS12" s="249">
        <v>2.7288815174927799E-2</v>
      </c>
      <c r="BT12" s="249">
        <v>2.73363600144324E-2</v>
      </c>
      <c r="BU12" s="249">
        <v>2.73673917027305E-2</v>
      </c>
      <c r="BV12" s="249">
        <v>2.7493860992640801E-2</v>
      </c>
      <c r="BW12" s="249">
        <v>2.7611458454696199E-2</v>
      </c>
      <c r="BX12" s="249">
        <v>2.7835618762776199E-2</v>
      </c>
      <c r="BY12" s="249">
        <v>2.8097458506145399E-2</v>
      </c>
      <c r="BZ12" s="249">
        <v>2.83581119711321E-2</v>
      </c>
      <c r="CA12" s="249">
        <v>2.84836217368146E-2</v>
      </c>
      <c r="CB12" s="249">
        <v>2.8513980222904599E-2</v>
      </c>
      <c r="CC12" s="249">
        <v>2.8597620640471399E-2</v>
      </c>
      <c r="CD12" s="249">
        <v>2.8635887873361601E-2</v>
      </c>
      <c r="CE12" s="249">
        <v>2.8604487077749201E-2</v>
      </c>
      <c r="CF12" s="249">
        <v>2.8625589716656599E-2</v>
      </c>
      <c r="CG12" s="249">
        <v>2.8616091789340901E-2</v>
      </c>
      <c r="CH12" s="249">
        <v>2.86220909436029E-2</v>
      </c>
      <c r="CI12" s="249">
        <v>2.8628774828343601E-2</v>
      </c>
      <c r="CJ12" s="249">
        <v>2.8590792443137399E-2</v>
      </c>
      <c r="CK12" s="249">
        <v>2.8576874304216401E-2</v>
      </c>
      <c r="CL12" s="249">
        <v>2.8518038697848198E-2</v>
      </c>
      <c r="CM12" s="249">
        <v>2.8517142466311301E-2</v>
      </c>
      <c r="CN12" s="249">
        <v>2.8443068541136301E-2</v>
      </c>
      <c r="CO12" s="249">
        <v>2.83718532335301E-2</v>
      </c>
      <c r="CP12" s="249">
        <v>2.8271755771114699E-2</v>
      </c>
      <c r="CQ12" s="249">
        <v>2.8182783989538801E-2</v>
      </c>
      <c r="CR12" s="249">
        <v>2.8119187576091501E-2</v>
      </c>
      <c r="CS12" s="249">
        <v>2.7993413320595999E-2</v>
      </c>
      <c r="CT12" s="249">
        <v>2.7918224340187699E-2</v>
      </c>
      <c r="CU12" s="249">
        <v>2.7828391600647699E-2</v>
      </c>
      <c r="CV12" s="249">
        <v>2.77349454301795E-2</v>
      </c>
      <c r="CW12" s="249">
        <v>2.7692393272655099E-2</v>
      </c>
      <c r="CX12" s="248" t="s">
        <v>257</v>
      </c>
      <c r="CZ12" s="3" t="s">
        <v>328</v>
      </c>
    </row>
    <row r="13" spans="1:106" x14ac:dyDescent="0.25">
      <c r="A13" s="244" t="s">
        <v>253</v>
      </c>
      <c r="B13" s="212" t="s">
        <v>250</v>
      </c>
      <c r="C13" s="212" t="s">
        <v>251</v>
      </c>
      <c r="D13" s="247">
        <v>41279</v>
      </c>
      <c r="E13" s="248"/>
      <c r="F13" s="249">
        <v>1.5818454374640401E-2</v>
      </c>
      <c r="G13" s="249">
        <v>1.5891961160867801E-2</v>
      </c>
      <c r="H13" s="249">
        <v>1.6002824056288601E-2</v>
      </c>
      <c r="I13" s="249">
        <v>1.6050747581210799E-2</v>
      </c>
      <c r="J13" s="249">
        <v>1.6107822844947699E-2</v>
      </c>
      <c r="K13" s="249">
        <v>1.61514982659711E-2</v>
      </c>
      <c r="L13" s="249">
        <v>1.6213530405441001E-2</v>
      </c>
      <c r="M13" s="249">
        <v>1.6246511620093902E-2</v>
      </c>
      <c r="N13" s="249">
        <v>1.6282964019567001E-2</v>
      </c>
      <c r="O13" s="249">
        <v>1.6299346300854799E-2</v>
      </c>
      <c r="P13" s="249">
        <v>1.63055555315866E-2</v>
      </c>
      <c r="Q13" s="249">
        <v>1.6341264020707E-2</v>
      </c>
      <c r="R13" s="249">
        <v>1.63254932740046E-2</v>
      </c>
      <c r="S13" s="249">
        <v>1.6359592347172401E-2</v>
      </c>
      <c r="T13" s="249">
        <v>1.6343845170349799E-2</v>
      </c>
      <c r="U13" s="249">
        <v>1.6347794678308401E-2</v>
      </c>
      <c r="V13" s="249">
        <v>1.6283213098650402E-2</v>
      </c>
      <c r="W13" s="249">
        <v>1.6234797486616302E-2</v>
      </c>
      <c r="X13" s="249">
        <v>1.6196294252280401E-2</v>
      </c>
      <c r="Y13" s="249">
        <v>1.6145152239889701E-2</v>
      </c>
      <c r="Z13" s="249">
        <v>1.6042321182470998E-2</v>
      </c>
      <c r="AA13" s="249">
        <v>1.5956450964238301E-2</v>
      </c>
      <c r="AB13" s="249">
        <v>1.5914831702153302E-2</v>
      </c>
      <c r="AC13" s="249">
        <v>1.5838712574792999E-2</v>
      </c>
      <c r="AD13" s="249">
        <v>1.5712798922422899E-2</v>
      </c>
      <c r="AE13" s="249">
        <v>1.5649762522246698E-2</v>
      </c>
      <c r="AF13" s="249">
        <v>1.5591130551810699E-2</v>
      </c>
      <c r="AG13" s="249">
        <v>1.55259712309252E-2</v>
      </c>
      <c r="AH13" s="249">
        <v>1.5442792493163601E-2</v>
      </c>
      <c r="AI13" s="249">
        <v>1.5358026130437401E-2</v>
      </c>
      <c r="AJ13" s="249">
        <v>1.5332479779242901E-2</v>
      </c>
      <c r="AK13" s="249">
        <v>1.53038274540059E-2</v>
      </c>
      <c r="AL13" s="249">
        <v>1.5252786526074201E-2</v>
      </c>
      <c r="AM13" s="249">
        <v>1.5187840432021199E-2</v>
      </c>
      <c r="AN13" s="249">
        <v>1.5140836947629599E-2</v>
      </c>
      <c r="AO13" s="249">
        <v>1.51155864962059E-2</v>
      </c>
      <c r="AP13" s="249">
        <v>1.5077060441604E-2</v>
      </c>
      <c r="AQ13" s="249">
        <v>1.50307171812947E-2</v>
      </c>
      <c r="AR13" s="249">
        <v>1.5031159904897401E-2</v>
      </c>
      <c r="AS13" s="249">
        <v>1.50215263132597E-2</v>
      </c>
      <c r="AT13" s="249">
        <v>1.50049310567631E-2</v>
      </c>
      <c r="AU13" s="249">
        <v>1.5007329851263899E-2</v>
      </c>
      <c r="AV13" s="249">
        <v>1.5015426277106701E-2</v>
      </c>
      <c r="AW13" s="249">
        <v>1.50514998865936E-2</v>
      </c>
      <c r="AX13" s="249">
        <v>1.50721803877893E-2</v>
      </c>
      <c r="AY13" s="249">
        <v>1.5096439208795E-2</v>
      </c>
      <c r="AZ13" s="249">
        <v>1.51437065199031E-2</v>
      </c>
      <c r="BA13" s="249">
        <v>1.5192030167692499E-2</v>
      </c>
      <c r="BB13" s="249">
        <v>1.5254641436659199E-2</v>
      </c>
      <c r="BC13" s="249">
        <v>1.5293535178680401E-2</v>
      </c>
      <c r="BD13" s="249">
        <v>1.53855547737615E-2</v>
      </c>
      <c r="BE13" s="249">
        <v>1.5457306908111E-2</v>
      </c>
      <c r="BF13" s="249">
        <v>1.55324582569717E-2</v>
      </c>
      <c r="BG13" s="249">
        <v>1.56294613047726E-2</v>
      </c>
      <c r="BH13" s="249">
        <v>1.5689907463269301E-2</v>
      </c>
      <c r="BI13" s="249">
        <v>1.5772570077437199E-2</v>
      </c>
      <c r="BJ13" s="249">
        <v>1.5837858440474601E-2</v>
      </c>
      <c r="BK13" s="249">
        <v>1.59236605281695E-2</v>
      </c>
      <c r="BL13" s="249">
        <v>1.5983645207092601E-2</v>
      </c>
      <c r="BM13" s="249">
        <v>1.60428470023504E-2</v>
      </c>
      <c r="BN13" s="249">
        <v>1.6090250257009699E-2</v>
      </c>
      <c r="BO13" s="249">
        <v>1.6128082381004799E-2</v>
      </c>
      <c r="BP13" s="249">
        <v>1.61719942146877E-2</v>
      </c>
      <c r="BQ13" s="249">
        <v>1.6192630420293199E-2</v>
      </c>
      <c r="BR13" s="249">
        <v>1.6209064055717901E-2</v>
      </c>
      <c r="BS13" s="249">
        <v>1.6245450506654002E-2</v>
      </c>
      <c r="BT13" s="249">
        <v>1.6194864773047699E-2</v>
      </c>
      <c r="BU13" s="249">
        <v>1.61626880234974E-2</v>
      </c>
      <c r="BV13" s="249">
        <v>1.6037867461636299E-2</v>
      </c>
      <c r="BW13" s="249">
        <v>1.5930000776215401E-2</v>
      </c>
      <c r="BX13" s="249">
        <v>1.5742971238375401E-2</v>
      </c>
      <c r="BY13" s="249">
        <v>1.55500853869588E-2</v>
      </c>
      <c r="BZ13" s="249">
        <v>1.53803035024907E-2</v>
      </c>
      <c r="CA13" s="249">
        <v>1.5305266504914801E-2</v>
      </c>
      <c r="CB13" s="249">
        <v>1.5287711112774899E-2</v>
      </c>
      <c r="CC13" s="249">
        <v>1.52404811591634E-2</v>
      </c>
      <c r="CD13" s="249">
        <v>1.52194108693702E-2</v>
      </c>
      <c r="CE13" s="249">
        <v>1.5236676025281601E-2</v>
      </c>
      <c r="CF13" s="249">
        <v>1.52250486629831E-2</v>
      </c>
      <c r="CG13" s="249">
        <v>1.52302694774722E-2</v>
      </c>
      <c r="CH13" s="249">
        <v>1.5226969502715199E-2</v>
      </c>
      <c r="CI13" s="249">
        <v>1.52233024154703E-2</v>
      </c>
      <c r="CJ13" s="249">
        <v>1.5244275788821799E-2</v>
      </c>
      <c r="CK13" s="249">
        <v>1.5252043700136501E-2</v>
      </c>
      <c r="CL13" s="249">
        <v>1.52853811593753E-2</v>
      </c>
      <c r="CM13" s="249">
        <v>1.52858953409311E-2</v>
      </c>
      <c r="CN13" s="249">
        <v>1.53290717278126E-2</v>
      </c>
      <c r="CO13" s="249">
        <v>1.5371888926634301E-2</v>
      </c>
      <c r="CP13" s="249">
        <v>1.5434361889999301E-2</v>
      </c>
      <c r="CQ13" s="249">
        <v>1.5492280716701799E-2</v>
      </c>
      <c r="CR13" s="249">
        <v>1.55351466631356E-2</v>
      </c>
      <c r="CS13" s="249">
        <v>1.5623786906974701E-2</v>
      </c>
      <c r="CT13" s="249">
        <v>1.56794079264869E-2</v>
      </c>
      <c r="CU13" s="249">
        <v>1.5748660673816001E-2</v>
      </c>
      <c r="CV13" s="249">
        <v>1.5824188306828999E-2</v>
      </c>
      <c r="CW13" s="249">
        <v>1.5859844179049402E-2</v>
      </c>
      <c r="CX13" s="248" t="s">
        <v>257</v>
      </c>
      <c r="CZ13" s="3" t="s">
        <v>328</v>
      </c>
    </row>
    <row r="14" spans="1:106" x14ac:dyDescent="0.25">
      <c r="A14" s="244" t="s">
        <v>249</v>
      </c>
      <c r="B14" s="212" t="s">
        <v>250</v>
      </c>
      <c r="C14" s="212" t="s">
        <v>251</v>
      </c>
      <c r="D14" s="247">
        <v>41280</v>
      </c>
      <c r="E14" s="248"/>
      <c r="F14" s="249">
        <v>2.7604267949735899E-2</v>
      </c>
      <c r="G14" s="249">
        <v>2.75685331939103E-2</v>
      </c>
      <c r="H14" s="249">
        <v>2.7501218007584299E-2</v>
      </c>
      <c r="I14" s="249">
        <v>2.7485681577807199E-2</v>
      </c>
      <c r="J14" s="249">
        <v>2.7464778312769E-2</v>
      </c>
      <c r="K14" s="249">
        <v>2.7430185517093902E-2</v>
      </c>
      <c r="L14" s="249">
        <v>2.7432198080736402E-2</v>
      </c>
      <c r="M14" s="249">
        <v>2.7446957908709501E-2</v>
      </c>
      <c r="N14" s="249">
        <v>2.74135841518829E-2</v>
      </c>
      <c r="O14" s="249">
        <v>2.74316874545192E-2</v>
      </c>
      <c r="P14" s="249">
        <v>2.7453497879846599E-2</v>
      </c>
      <c r="Q14" s="249">
        <v>2.7467044229706701E-2</v>
      </c>
      <c r="R14" s="249">
        <v>2.7469923339041798E-2</v>
      </c>
      <c r="S14" s="249">
        <v>2.75060620549533E-2</v>
      </c>
      <c r="T14" s="249">
        <v>2.7523834227282998E-2</v>
      </c>
      <c r="U14" s="249">
        <v>2.7553692134920899E-2</v>
      </c>
      <c r="V14" s="249">
        <v>2.7587199400632399E-2</v>
      </c>
      <c r="W14" s="249">
        <v>2.7660473248044E-2</v>
      </c>
      <c r="X14" s="249">
        <v>2.77083139646132E-2</v>
      </c>
      <c r="Y14" s="249">
        <v>2.7760251470298199E-2</v>
      </c>
      <c r="Z14" s="249">
        <v>2.78459806257466E-2</v>
      </c>
      <c r="AA14" s="249">
        <v>2.79605579247637E-2</v>
      </c>
      <c r="AB14" s="249">
        <v>2.8054317188839099E-2</v>
      </c>
      <c r="AC14" s="249">
        <v>2.8115578050786599E-2</v>
      </c>
      <c r="AD14" s="249">
        <v>2.8254800496077901E-2</v>
      </c>
      <c r="AE14" s="249">
        <v>2.8370065576469799E-2</v>
      </c>
      <c r="AF14" s="249">
        <v>2.84517646471244E-2</v>
      </c>
      <c r="AG14" s="249">
        <v>2.8595374302712799E-2</v>
      </c>
      <c r="AH14" s="249">
        <v>2.87225164698495E-2</v>
      </c>
      <c r="AI14" s="249">
        <v>2.8789683368446301E-2</v>
      </c>
      <c r="AJ14" s="249">
        <v>2.8871552195421299E-2</v>
      </c>
      <c r="AK14" s="249">
        <v>2.89227195564878E-2</v>
      </c>
      <c r="AL14" s="249">
        <v>2.8972498902950599E-2</v>
      </c>
      <c r="AM14" s="249">
        <v>2.90166116696585E-2</v>
      </c>
      <c r="AN14" s="249">
        <v>2.8967830876053001E-2</v>
      </c>
      <c r="AO14" s="249">
        <v>2.8902805921985901E-2</v>
      </c>
      <c r="AP14" s="249">
        <v>2.8850292919305701E-2</v>
      </c>
      <c r="AQ14" s="249">
        <v>2.8791989573640299E-2</v>
      </c>
      <c r="AR14" s="249">
        <v>2.8674321559711599E-2</v>
      </c>
      <c r="AS14" s="249">
        <v>2.8551218675741601E-2</v>
      </c>
      <c r="AT14" s="249">
        <v>2.8438157249906001E-2</v>
      </c>
      <c r="AU14" s="249">
        <v>2.8307110179237101E-2</v>
      </c>
      <c r="AV14" s="249">
        <v>2.81701045818766E-2</v>
      </c>
      <c r="AW14" s="249">
        <v>2.8041254226067101E-2</v>
      </c>
      <c r="AX14" s="249">
        <v>2.7931232800431499E-2</v>
      </c>
      <c r="AY14" s="249">
        <v>2.7827591330324E-2</v>
      </c>
      <c r="AZ14" s="249">
        <v>2.7721737304250298E-2</v>
      </c>
      <c r="BA14" s="249">
        <v>2.7602240962394699E-2</v>
      </c>
      <c r="BB14" s="249">
        <v>2.75331061902775E-2</v>
      </c>
      <c r="BC14" s="249">
        <v>2.7473657557509398E-2</v>
      </c>
      <c r="BD14" s="249">
        <v>2.73640900631167E-2</v>
      </c>
      <c r="BE14" s="249">
        <v>2.72643532197555E-2</v>
      </c>
      <c r="BF14" s="249">
        <v>2.7201429295734301E-2</v>
      </c>
      <c r="BG14" s="249">
        <v>2.7151766572215401E-2</v>
      </c>
      <c r="BH14" s="249">
        <v>2.7063033105125599E-2</v>
      </c>
      <c r="BI14" s="249">
        <v>2.6994923349134399E-2</v>
      </c>
      <c r="BJ14" s="249">
        <v>2.6952897387458399E-2</v>
      </c>
      <c r="BK14" s="249">
        <v>2.6903057024117299E-2</v>
      </c>
      <c r="BL14" s="249">
        <v>2.6833204137431899E-2</v>
      </c>
      <c r="BM14" s="249">
        <v>2.6814099320133299E-2</v>
      </c>
      <c r="BN14" s="249">
        <v>2.6793176991203E-2</v>
      </c>
      <c r="BO14" s="249">
        <v>2.6768413647905401E-2</v>
      </c>
      <c r="BP14" s="249">
        <v>2.6755975318645899E-2</v>
      </c>
      <c r="BQ14" s="249">
        <v>2.6765874840255801E-2</v>
      </c>
      <c r="BR14" s="249">
        <v>2.67452699963346E-2</v>
      </c>
      <c r="BS14" s="249">
        <v>2.6774480605239601E-2</v>
      </c>
      <c r="BT14" s="249">
        <v>2.67958970852956E-2</v>
      </c>
      <c r="BU14" s="249">
        <v>2.6857438924046E-2</v>
      </c>
      <c r="BV14" s="249">
        <v>2.6954591472704199E-2</v>
      </c>
      <c r="BW14" s="249">
        <v>2.7086091779477701E-2</v>
      </c>
      <c r="BX14" s="249">
        <v>2.7283209848863101E-2</v>
      </c>
      <c r="BY14" s="249">
        <v>2.7587748131016901E-2</v>
      </c>
      <c r="BZ14" s="249">
        <v>2.7930105350248001E-2</v>
      </c>
      <c r="CA14" s="249">
        <v>2.8070194341748299E-2</v>
      </c>
      <c r="CB14" s="249">
        <v>2.8188273944455201E-2</v>
      </c>
      <c r="CC14" s="249">
        <v>2.8290225334719098E-2</v>
      </c>
      <c r="CD14" s="249">
        <v>2.8339043936006399E-2</v>
      </c>
      <c r="CE14" s="249">
        <v>2.8401576553747698E-2</v>
      </c>
      <c r="CF14" s="249">
        <v>2.8435366653286401E-2</v>
      </c>
      <c r="CG14" s="249">
        <v>2.8475498355425202E-2</v>
      </c>
      <c r="CH14" s="249">
        <v>2.8499081318903299E-2</v>
      </c>
      <c r="CI14" s="249">
        <v>2.8495134813884101E-2</v>
      </c>
      <c r="CJ14" s="249">
        <v>2.85008720761088E-2</v>
      </c>
      <c r="CK14" s="249">
        <v>2.8482033402515702E-2</v>
      </c>
      <c r="CL14" s="249">
        <v>2.84414983045507E-2</v>
      </c>
      <c r="CM14" s="249">
        <v>2.8413094910805799E-2</v>
      </c>
      <c r="CN14" s="249">
        <v>2.8368500417727802E-2</v>
      </c>
      <c r="CO14" s="249">
        <v>2.8303707998562501E-2</v>
      </c>
      <c r="CP14" s="249">
        <v>2.8152635426305798E-2</v>
      </c>
      <c r="CQ14" s="249">
        <v>2.8075227314733799E-2</v>
      </c>
      <c r="CR14" s="249">
        <v>2.7984545399994201E-2</v>
      </c>
      <c r="CS14" s="249">
        <v>2.7860276297176901E-2</v>
      </c>
      <c r="CT14" s="249">
        <v>2.7735235647487599E-2</v>
      </c>
      <c r="CU14" s="249">
        <v>2.7634585484700901E-2</v>
      </c>
      <c r="CV14" s="249">
        <v>2.7585658693699201E-2</v>
      </c>
      <c r="CW14" s="249">
        <v>2.75117237124268E-2</v>
      </c>
      <c r="CX14" s="248" t="s">
        <v>258</v>
      </c>
      <c r="CZ14" s="3" t="s">
        <v>328</v>
      </c>
    </row>
    <row r="15" spans="1:106" x14ac:dyDescent="0.25">
      <c r="A15" s="244" t="s">
        <v>253</v>
      </c>
      <c r="B15" s="212" t="s">
        <v>250</v>
      </c>
      <c r="C15" s="212" t="s">
        <v>251</v>
      </c>
      <c r="D15" s="247">
        <v>41280</v>
      </c>
      <c r="E15" s="248"/>
      <c r="F15" s="249">
        <v>1.5936388533920699E-2</v>
      </c>
      <c r="G15" s="249">
        <v>1.5968524739425699E-2</v>
      </c>
      <c r="H15" s="249">
        <v>1.6030899034446201E-2</v>
      </c>
      <c r="I15" s="249">
        <v>1.6045650947437502E-2</v>
      </c>
      <c r="J15" s="249">
        <v>1.6065717422362999E-2</v>
      </c>
      <c r="K15" s="249">
        <v>1.60994916626633E-2</v>
      </c>
      <c r="L15" s="249">
        <v>1.6097506983395599E-2</v>
      </c>
      <c r="M15" s="249">
        <v>1.6083026685524401E-2</v>
      </c>
      <c r="N15" s="249">
        <v>1.6115957891455299E-2</v>
      </c>
      <c r="O15" s="249">
        <v>1.60980103009923E-2</v>
      </c>
      <c r="P15" s="249">
        <v>1.6076652414490699E-2</v>
      </c>
      <c r="Q15" s="249">
        <v>1.6063529931081798E-2</v>
      </c>
      <c r="R15" s="249">
        <v>1.6060754804468998E-2</v>
      </c>
      <c r="S15" s="249">
        <v>1.6026327505208399E-2</v>
      </c>
      <c r="T15" s="249">
        <v>1.60096672397473E-2</v>
      </c>
      <c r="U15" s="249">
        <v>1.59820664369687E-2</v>
      </c>
      <c r="V15" s="249">
        <v>1.59516563807055E-2</v>
      </c>
      <c r="W15" s="249">
        <v>1.5887138260910601E-2</v>
      </c>
      <c r="X15" s="249">
        <v>1.5846407603987499E-2</v>
      </c>
      <c r="Y15" s="249">
        <v>1.58033663587335E-2</v>
      </c>
      <c r="Z15" s="249">
        <v>1.57348508564202E-2</v>
      </c>
      <c r="AA15" s="249">
        <v>1.56478388423715E-2</v>
      </c>
      <c r="AB15" s="249">
        <v>1.55802016905176E-2</v>
      </c>
      <c r="AC15" s="249">
        <v>1.55376177071762E-2</v>
      </c>
      <c r="AD15" s="249">
        <v>1.54452210670407E-2</v>
      </c>
      <c r="AE15" s="249">
        <v>1.5372980768740699E-2</v>
      </c>
      <c r="AF15" s="249">
        <v>1.5323932380903601E-2</v>
      </c>
      <c r="AG15" s="249">
        <v>1.5241728336436699E-2</v>
      </c>
      <c r="AH15" s="249">
        <v>1.51729079137559E-2</v>
      </c>
      <c r="AI15" s="249">
        <v>1.51379499731317E-2</v>
      </c>
      <c r="AJ15" s="249">
        <v>1.5096577713317801E-2</v>
      </c>
      <c r="AK15" s="249">
        <v>1.50713845677729E-2</v>
      </c>
      <c r="AL15" s="249">
        <v>1.50473484629354E-2</v>
      </c>
      <c r="AM15" s="249">
        <v>1.5026428501494301E-2</v>
      </c>
      <c r="AN15" s="249">
        <v>1.50495829391255E-2</v>
      </c>
      <c r="AO15" s="249">
        <v>1.5081129966066101E-2</v>
      </c>
      <c r="AP15" s="249">
        <v>1.51071935836897E-2</v>
      </c>
      <c r="AQ15" s="249">
        <v>1.51367661794329E-2</v>
      </c>
      <c r="AR15" s="249">
        <v>1.51985778807791E-2</v>
      </c>
      <c r="AS15" s="249">
        <v>1.5266480335931301E-2</v>
      </c>
      <c r="AT15" s="249">
        <v>1.53319827095108E-2</v>
      </c>
      <c r="AU15" s="249">
        <v>1.5411980908335499E-2</v>
      </c>
      <c r="AV15" s="249">
        <v>1.55007269979258E-2</v>
      </c>
      <c r="AW15" s="249">
        <v>1.5589443035078599E-2</v>
      </c>
      <c r="AX15" s="249">
        <v>1.5669636670953498E-2</v>
      </c>
      <c r="AY15" s="249">
        <v>1.5749291973903099E-2</v>
      </c>
      <c r="AZ15" s="249">
        <v>1.5835168370015001E-2</v>
      </c>
      <c r="BA15" s="249">
        <v>1.5938193934232601E-2</v>
      </c>
      <c r="BB15" s="249">
        <v>1.60010444817551E-2</v>
      </c>
      <c r="BC15" s="249">
        <v>1.60571626531173E-2</v>
      </c>
      <c r="BD15" s="249">
        <v>1.6166080942292899E-2</v>
      </c>
      <c r="BE15" s="249">
        <v>1.62721106877655E-2</v>
      </c>
      <c r="BF15" s="249">
        <v>1.6342788398675499E-2</v>
      </c>
      <c r="BG15" s="249">
        <v>1.64008439668362E-2</v>
      </c>
      <c r="BH15" s="249">
        <v>1.6510075925420899E-2</v>
      </c>
      <c r="BI15" s="249">
        <v>1.6599244255182902E-2</v>
      </c>
      <c r="BJ15" s="249">
        <v>1.6656834808826501E-2</v>
      </c>
      <c r="BK15" s="249">
        <v>1.67279261618637E-2</v>
      </c>
      <c r="BL15" s="249">
        <v>1.68332086432708E-2</v>
      </c>
      <c r="BM15" s="249">
        <v>1.6863261168106099E-2</v>
      </c>
      <c r="BN15" s="249">
        <v>1.6896841472650501E-2</v>
      </c>
      <c r="BO15" s="249">
        <v>1.6937533962223701E-2</v>
      </c>
      <c r="BP15" s="249">
        <v>1.6958378087837699E-2</v>
      </c>
      <c r="BQ15" s="249">
        <v>1.6941766043725801E-2</v>
      </c>
      <c r="BR15" s="249">
        <v>1.6976542918646399E-2</v>
      </c>
      <c r="BS15" s="249">
        <v>1.69274665789164E-2</v>
      </c>
      <c r="BT15" s="249">
        <v>1.68924351083229E-2</v>
      </c>
      <c r="BU15" s="249">
        <v>1.67958879114119E-2</v>
      </c>
      <c r="BV15" s="249">
        <v>1.66544729335441E-2</v>
      </c>
      <c r="BW15" s="249">
        <v>1.64809717544992E-2</v>
      </c>
      <c r="BX15" s="249">
        <v>1.62515206428267E-2</v>
      </c>
      <c r="BY15" s="249">
        <v>1.5951163226612001E-2</v>
      </c>
      <c r="BZ15" s="249">
        <v>1.5670481051779501E-2</v>
      </c>
      <c r="CA15" s="249">
        <v>1.5569046541451199E-2</v>
      </c>
      <c r="CB15" s="249">
        <v>1.5488638816630099E-2</v>
      </c>
      <c r="CC15" s="249">
        <v>1.5422625974696199E-2</v>
      </c>
      <c r="CD15" s="249">
        <v>1.53920638496233E-2</v>
      </c>
      <c r="CE15" s="249">
        <v>1.5353858338435699E-2</v>
      </c>
      <c r="CF15" s="249">
        <v>1.5333639453474501E-2</v>
      </c>
      <c r="CG15" s="249">
        <v>1.53100022749156E-2</v>
      </c>
      <c r="CH15" s="249">
        <v>1.52962986485311E-2</v>
      </c>
      <c r="CI15" s="249">
        <v>1.5298582397131499E-2</v>
      </c>
      <c r="CJ15" s="249">
        <v>1.52952636314743E-2</v>
      </c>
      <c r="CK15" s="249">
        <v>1.5306191192781E-2</v>
      </c>
      <c r="CL15" s="249">
        <v>1.5330001762124301E-2</v>
      </c>
      <c r="CM15" s="249">
        <v>1.53469331330913E-2</v>
      </c>
      <c r="CN15" s="249">
        <v>1.5373937413062699E-2</v>
      </c>
      <c r="CO15" s="249">
        <v>1.5414119419297901E-2</v>
      </c>
      <c r="CP15" s="249">
        <v>1.55124448409598E-2</v>
      </c>
      <c r="CQ15" s="249">
        <v>1.55655279150647E-2</v>
      </c>
      <c r="CR15" s="249">
        <v>1.5630240750550001E-2</v>
      </c>
      <c r="CS15" s="249">
        <v>1.5723718096964399E-2</v>
      </c>
      <c r="CT15" s="249">
        <v>1.5823947917938199E-2</v>
      </c>
      <c r="CU15" s="249">
        <v>1.5909630297789901E-2</v>
      </c>
      <c r="CV15" s="249">
        <v>1.5953041869389999E-2</v>
      </c>
      <c r="CW15" s="249">
        <v>1.6021001021660201E-2</v>
      </c>
      <c r="CX15" s="248" t="s">
        <v>258</v>
      </c>
      <c r="CZ15" s="3" t="s">
        <v>328</v>
      </c>
    </row>
    <row r="16" spans="1:106" x14ac:dyDescent="0.25">
      <c r="A16" s="244" t="s">
        <v>249</v>
      </c>
      <c r="B16" s="212" t="s">
        <v>250</v>
      </c>
      <c r="C16" s="212" t="s">
        <v>251</v>
      </c>
      <c r="D16" s="247">
        <v>41281</v>
      </c>
      <c r="E16" s="248"/>
      <c r="F16" s="249">
        <v>2.7494825655204301E-2</v>
      </c>
      <c r="G16" s="249">
        <v>2.7445665237094699E-2</v>
      </c>
      <c r="H16" s="249">
        <v>2.7410921549505699E-2</v>
      </c>
      <c r="I16" s="249">
        <v>2.7413209631808301E-2</v>
      </c>
      <c r="J16" s="249">
        <v>2.74119612907292E-2</v>
      </c>
      <c r="K16" s="249">
        <v>2.7429188825513699E-2</v>
      </c>
      <c r="L16" s="249">
        <v>2.7437723943303301E-2</v>
      </c>
      <c r="M16" s="249">
        <v>2.74690957346891E-2</v>
      </c>
      <c r="N16" s="249">
        <v>2.7484446657498902E-2</v>
      </c>
      <c r="O16" s="249">
        <v>2.75295809478402E-2</v>
      </c>
      <c r="P16" s="249">
        <v>2.7577373538254499E-2</v>
      </c>
      <c r="Q16" s="249">
        <v>2.7608786719456699E-2</v>
      </c>
      <c r="R16" s="249">
        <v>2.765683751544E-2</v>
      </c>
      <c r="S16" s="249">
        <v>2.7713831324469501E-2</v>
      </c>
      <c r="T16" s="249">
        <v>2.78157995510263E-2</v>
      </c>
      <c r="U16" s="249">
        <v>2.7876458728804201E-2</v>
      </c>
      <c r="V16" s="249">
        <v>2.8046374892363699E-2</v>
      </c>
      <c r="W16" s="249">
        <v>2.8140397582918902E-2</v>
      </c>
      <c r="X16" s="249">
        <v>2.83129127583822E-2</v>
      </c>
      <c r="Y16" s="249">
        <v>2.8505695121508998E-2</v>
      </c>
      <c r="Z16" s="249">
        <v>2.8812807361014499E-2</v>
      </c>
      <c r="AA16" s="249">
        <v>2.9100434431700701E-2</v>
      </c>
      <c r="AB16" s="249">
        <v>2.9432264355202999E-2</v>
      </c>
      <c r="AC16" s="249">
        <v>2.9770022424278699E-2</v>
      </c>
      <c r="AD16" s="249">
        <v>3.02645963046679E-2</v>
      </c>
      <c r="AE16" s="249">
        <v>3.0717457227819999E-2</v>
      </c>
      <c r="AF16" s="249">
        <v>3.1081661793920301E-2</v>
      </c>
      <c r="AG16" s="249">
        <v>3.1313556214120103E-2</v>
      </c>
      <c r="AH16" s="249">
        <v>3.1451889678518197E-2</v>
      </c>
      <c r="AI16" s="249">
        <v>3.1473382531100401E-2</v>
      </c>
      <c r="AJ16" s="249">
        <v>3.1292645785394799E-2</v>
      </c>
      <c r="AK16" s="249">
        <v>3.11559581475397E-2</v>
      </c>
      <c r="AL16" s="249">
        <v>3.0979307998591402E-2</v>
      </c>
      <c r="AM16" s="249">
        <v>3.09148159600896E-2</v>
      </c>
      <c r="AN16" s="249">
        <v>3.0776562493284199E-2</v>
      </c>
      <c r="AO16" s="249">
        <v>3.0577379895742302E-2</v>
      </c>
      <c r="AP16" s="249">
        <v>3.0412591909362699E-2</v>
      </c>
      <c r="AQ16" s="249">
        <v>3.02968396875965E-2</v>
      </c>
      <c r="AR16" s="249">
        <v>3.0179921093171001E-2</v>
      </c>
      <c r="AS16" s="249">
        <v>2.99775126743793E-2</v>
      </c>
      <c r="AT16" s="249">
        <v>2.9808187295630201E-2</v>
      </c>
      <c r="AU16" s="249">
        <v>2.9651398611857002E-2</v>
      </c>
      <c r="AV16" s="249">
        <v>2.9484120935777201E-2</v>
      </c>
      <c r="AW16" s="249">
        <v>2.9309835351345799E-2</v>
      </c>
      <c r="AX16" s="249">
        <v>2.9113119373116201E-2</v>
      </c>
      <c r="AY16" s="249">
        <v>2.9008607855607001E-2</v>
      </c>
      <c r="AZ16" s="249">
        <v>2.8841408669403899E-2</v>
      </c>
      <c r="BA16" s="249">
        <v>2.8682461884413701E-2</v>
      </c>
      <c r="BB16" s="249">
        <v>2.85311423491873E-2</v>
      </c>
      <c r="BC16" s="249">
        <v>2.8433603336599601E-2</v>
      </c>
      <c r="BD16" s="249">
        <v>2.8301298474404098E-2</v>
      </c>
      <c r="BE16" s="249">
        <v>2.8233663608042501E-2</v>
      </c>
      <c r="BF16" s="249">
        <v>2.8124846586604101E-2</v>
      </c>
      <c r="BG16" s="249">
        <v>2.8062936132942199E-2</v>
      </c>
      <c r="BH16" s="249">
        <v>2.7962856122787198E-2</v>
      </c>
      <c r="BI16" s="249">
        <v>2.7916451591421799E-2</v>
      </c>
      <c r="BJ16" s="249">
        <v>2.78793667957173E-2</v>
      </c>
      <c r="BK16" s="249">
        <v>2.78352113877244E-2</v>
      </c>
      <c r="BL16" s="249">
        <v>2.7775313395135E-2</v>
      </c>
      <c r="BM16" s="249">
        <v>2.7701362531064099E-2</v>
      </c>
      <c r="BN16" s="249">
        <v>2.77024063351301E-2</v>
      </c>
      <c r="BO16" s="249">
        <v>2.7678335712074498E-2</v>
      </c>
      <c r="BP16" s="249">
        <v>2.7691729044589702E-2</v>
      </c>
      <c r="BQ16" s="249">
        <v>2.7698865497114498E-2</v>
      </c>
      <c r="BR16" s="249">
        <v>2.7738135264543499E-2</v>
      </c>
      <c r="BS16" s="249">
        <v>2.7784653773983699E-2</v>
      </c>
      <c r="BT16" s="249">
        <v>2.7858394462845701E-2</v>
      </c>
      <c r="BU16" s="249">
        <v>2.7948793301811999E-2</v>
      </c>
      <c r="BV16" s="249">
        <v>2.8045391456409299E-2</v>
      </c>
      <c r="BW16" s="249">
        <v>2.8240877287636801E-2</v>
      </c>
      <c r="BX16" s="249">
        <v>2.8552377026616199E-2</v>
      </c>
      <c r="BY16" s="249">
        <v>2.89070880300701E-2</v>
      </c>
      <c r="BZ16" s="249">
        <v>2.9091443464015401E-2</v>
      </c>
      <c r="CA16" s="249">
        <v>2.9259125006612801E-2</v>
      </c>
      <c r="CB16" s="249">
        <v>2.9297740520065299E-2</v>
      </c>
      <c r="CC16" s="249">
        <v>2.9342288640345601E-2</v>
      </c>
      <c r="CD16" s="249">
        <v>2.9323680306493301E-2</v>
      </c>
      <c r="CE16" s="249">
        <v>2.93119958780267E-2</v>
      </c>
      <c r="CF16" s="249">
        <v>2.92551989008129E-2</v>
      </c>
      <c r="CG16" s="249">
        <v>2.9220865067604799E-2</v>
      </c>
      <c r="CH16" s="249">
        <v>2.9174238039666602E-2</v>
      </c>
      <c r="CI16" s="249">
        <v>2.9079679184715101E-2</v>
      </c>
      <c r="CJ16" s="249">
        <v>2.9009646644148401E-2</v>
      </c>
      <c r="CK16" s="249">
        <v>2.8920788259095598E-2</v>
      </c>
      <c r="CL16" s="249">
        <v>2.8782977907881001E-2</v>
      </c>
      <c r="CM16" s="249">
        <v>2.8658456086239702E-2</v>
      </c>
      <c r="CN16" s="249">
        <v>2.8463707319705999E-2</v>
      </c>
      <c r="CO16" s="249">
        <v>2.8272660029368901E-2</v>
      </c>
      <c r="CP16" s="249">
        <v>2.8060099868885701E-2</v>
      </c>
      <c r="CQ16" s="249">
        <v>2.7885066751613299E-2</v>
      </c>
      <c r="CR16" s="249">
        <v>2.77060287272205E-2</v>
      </c>
      <c r="CS16" s="249">
        <v>2.75181124659265E-2</v>
      </c>
      <c r="CT16" s="249">
        <v>2.7323139630291701E-2</v>
      </c>
      <c r="CU16" s="249">
        <v>2.7205761838590699E-2</v>
      </c>
      <c r="CV16" s="249">
        <v>2.7088705256765301E-2</v>
      </c>
      <c r="CW16" s="249">
        <v>2.6991074420168199E-2</v>
      </c>
      <c r="CX16" s="248" t="s">
        <v>259</v>
      </c>
      <c r="CZ16" s="3" t="s">
        <v>328</v>
      </c>
    </row>
    <row r="17" spans="1:104" x14ac:dyDescent="0.25">
      <c r="A17" s="244" t="s">
        <v>253</v>
      </c>
      <c r="B17" s="212" t="s">
        <v>250</v>
      </c>
      <c r="C17" s="212" t="s">
        <v>251</v>
      </c>
      <c r="D17" s="247">
        <v>41281</v>
      </c>
      <c r="E17" s="248"/>
      <c r="F17" s="249">
        <v>1.6036952005615501E-2</v>
      </c>
      <c r="G17" s="249">
        <v>1.6084289630938199E-2</v>
      </c>
      <c r="H17" s="249">
        <v>1.6118614699796599E-2</v>
      </c>
      <c r="I17" s="249">
        <v>1.6116331329476201E-2</v>
      </c>
      <c r="J17" s="249">
        <v>1.6117576695000899E-2</v>
      </c>
      <c r="K17" s="249">
        <v>1.6100475460225999E-2</v>
      </c>
      <c r="L17" s="249">
        <v>1.6092070352799599E-2</v>
      </c>
      <c r="M17" s="249">
        <v>1.60615520229044E-2</v>
      </c>
      <c r="N17" s="249">
        <v>1.6046829413723301E-2</v>
      </c>
      <c r="O17" s="249">
        <v>1.6004317357636501E-2</v>
      </c>
      <c r="P17" s="249">
        <v>1.5960513327952699E-2</v>
      </c>
      <c r="Q17" s="249">
        <v>1.5932371205366998E-2</v>
      </c>
      <c r="R17" s="249">
        <v>1.5890277617466201E-2</v>
      </c>
      <c r="S17" s="249">
        <v>1.5841778111571399E-2</v>
      </c>
      <c r="T17" s="249">
        <v>1.5758624331690601E-2</v>
      </c>
      <c r="U17" s="249">
        <v>1.5711213437660701E-2</v>
      </c>
      <c r="V17" s="249">
        <v>1.5585813572499999E-2</v>
      </c>
      <c r="W17" s="249">
        <v>1.5520710112891E-2</v>
      </c>
      <c r="X17" s="249">
        <v>1.5408340986082E-2</v>
      </c>
      <c r="Y17" s="249">
        <v>1.52924798974476E-2</v>
      </c>
      <c r="Z17" s="249">
        <v>1.5126128951402199E-2</v>
      </c>
      <c r="AA17" s="249">
        <v>1.4987629218104599E-2</v>
      </c>
      <c r="AB17" s="249">
        <v>1.48453521206201E-2</v>
      </c>
      <c r="AC17" s="249">
        <v>1.4716945507337801E-2</v>
      </c>
      <c r="AD17" s="249">
        <v>1.4553994566988601E-2</v>
      </c>
      <c r="AE17" s="249">
        <v>1.4426724030480001E-2</v>
      </c>
      <c r="AF17" s="249">
        <v>1.4337284099559E-2</v>
      </c>
      <c r="AG17" s="249">
        <v>1.4285651510517999E-2</v>
      </c>
      <c r="AH17" s="249">
        <v>1.4256668677148501E-2</v>
      </c>
      <c r="AI17" s="249">
        <v>1.4252282630918199E-2</v>
      </c>
      <c r="AJ17" s="249">
        <v>1.4290148112903101E-2</v>
      </c>
      <c r="AK17" s="249">
        <v>1.4320312820201001E-2</v>
      </c>
      <c r="AL17" s="249">
        <v>1.4361350939227399E-2</v>
      </c>
      <c r="AM17" s="249">
        <v>1.4376934752671501E-2</v>
      </c>
      <c r="AN17" s="249">
        <v>1.4411473310499801E-2</v>
      </c>
      <c r="AO17" s="249">
        <v>1.4464074340229E-2</v>
      </c>
      <c r="AP17" s="249">
        <v>1.45102832639127E-2</v>
      </c>
      <c r="AQ17" s="249">
        <v>1.45442866658573E-2</v>
      </c>
      <c r="AR17" s="249">
        <v>1.4579993383459E-2</v>
      </c>
      <c r="AS17" s="249">
        <v>1.46452311725712E-2</v>
      </c>
      <c r="AT17" s="249">
        <v>1.47033675918518E-2</v>
      </c>
      <c r="AU17" s="249">
        <v>1.4760315986253899E-2</v>
      </c>
      <c r="AV17" s="249">
        <v>1.48246269776495E-2</v>
      </c>
      <c r="AW17" s="249">
        <v>1.48958449997195E-2</v>
      </c>
      <c r="AX17" s="249">
        <v>1.4981863747567501E-2</v>
      </c>
      <c r="AY17" s="249">
        <v>1.50301981145978E-2</v>
      </c>
      <c r="AZ17" s="249">
        <v>1.51116561838669E-2</v>
      </c>
      <c r="BA17" s="249">
        <v>1.51942069875347E-2</v>
      </c>
      <c r="BB17" s="249">
        <v>1.5277885400701101E-2</v>
      </c>
      <c r="BC17" s="249">
        <v>1.5334687333311999E-2</v>
      </c>
      <c r="BD17" s="249">
        <v>1.5415635923283001E-2</v>
      </c>
      <c r="BE17" s="249">
        <v>1.5458874547481301E-2</v>
      </c>
      <c r="BF17" s="249">
        <v>1.55312809257535E-2</v>
      </c>
      <c r="BG17" s="249">
        <v>1.5574135661243301E-2</v>
      </c>
      <c r="BH17" s="249">
        <v>1.5646143830118898E-2</v>
      </c>
      <c r="BI17" s="249">
        <v>1.5680744427709101E-2</v>
      </c>
      <c r="BJ17" s="249">
        <v>1.5708977143527099E-2</v>
      </c>
      <c r="BK17" s="249">
        <v>1.5743291373544299E-2</v>
      </c>
      <c r="BL17" s="249">
        <v>1.57911053608456E-2</v>
      </c>
      <c r="BM17" s="249">
        <v>1.5852260116031001E-2</v>
      </c>
      <c r="BN17" s="249">
        <v>1.58513799141837E-2</v>
      </c>
      <c r="BO17" s="249">
        <v>1.5871805603014801E-2</v>
      </c>
      <c r="BP17" s="249">
        <v>1.58604072988681E-2</v>
      </c>
      <c r="BQ17" s="249">
        <v>1.5854367798813399E-2</v>
      </c>
      <c r="BR17" s="249">
        <v>1.58215481943683E-2</v>
      </c>
      <c r="BS17" s="249">
        <v>1.5783550660374401E-2</v>
      </c>
      <c r="BT17" s="249">
        <v>1.5725178937499699E-2</v>
      </c>
      <c r="BU17" s="249">
        <v>1.5656545788555999E-2</v>
      </c>
      <c r="BV17" s="249">
        <v>1.5586509930738599E-2</v>
      </c>
      <c r="BW17" s="249">
        <v>1.5454200236899199E-2</v>
      </c>
      <c r="BX17" s="249">
        <v>1.52658252010506E-2</v>
      </c>
      <c r="BY17" s="249">
        <v>1.50790280255471E-2</v>
      </c>
      <c r="BZ17" s="249">
        <v>1.4991732387945499E-2</v>
      </c>
      <c r="CA17" s="249">
        <v>1.4917426136460601E-2</v>
      </c>
      <c r="CB17" s="249">
        <v>1.4900956013564099E-2</v>
      </c>
      <c r="CC17" s="249">
        <v>1.4882241658760001E-2</v>
      </c>
      <c r="CD17" s="249">
        <v>1.4890022008812001E-2</v>
      </c>
      <c r="CE17" s="249">
        <v>1.4894934378353901E-2</v>
      </c>
      <c r="CF17" s="249">
        <v>1.4919113769192799E-2</v>
      </c>
      <c r="CG17" s="249">
        <v>1.4933976397133101E-2</v>
      </c>
      <c r="CH17" s="249">
        <v>1.49544645473272E-2</v>
      </c>
      <c r="CI17" s="249">
        <v>1.49971221966624E-2</v>
      </c>
      <c r="CJ17" s="249">
        <v>1.50297082199557E-2</v>
      </c>
      <c r="CK17" s="249">
        <v>1.50723264267287E-2</v>
      </c>
      <c r="CL17" s="249">
        <v>1.5141398090144099E-2</v>
      </c>
      <c r="CM17" s="249">
        <v>1.5207138309928399E-2</v>
      </c>
      <c r="CN17" s="249">
        <v>1.53169052760992E-2</v>
      </c>
      <c r="CO17" s="249">
        <v>1.5433785056441499E-2</v>
      </c>
      <c r="CP17" s="249">
        <v>1.55761290863193E-2</v>
      </c>
      <c r="CQ17" s="249">
        <v>1.57046034226354E-2</v>
      </c>
      <c r="CR17" s="249">
        <v>1.5848329146016301E-2</v>
      </c>
      <c r="CS17" s="249">
        <v>1.6015011915222602E-2</v>
      </c>
      <c r="CT17" s="249">
        <v>1.6208771539333401E-2</v>
      </c>
      <c r="CU17" s="249">
        <v>1.6337821371715799E-2</v>
      </c>
      <c r="CV17" s="249">
        <v>1.64777059592328E-2</v>
      </c>
      <c r="CW17" s="249">
        <v>1.6604433676242598E-2</v>
      </c>
      <c r="CX17" s="248" t="s">
        <v>259</v>
      </c>
      <c r="CZ17" s="3" t="s">
        <v>328</v>
      </c>
    </row>
    <row r="18" spans="1:104" x14ac:dyDescent="0.25">
      <c r="A18" s="244" t="s">
        <v>249</v>
      </c>
      <c r="B18" s="212" t="s">
        <v>250</v>
      </c>
      <c r="C18" s="212" t="s">
        <v>251</v>
      </c>
      <c r="D18" s="247">
        <v>41282</v>
      </c>
      <c r="E18" s="248"/>
      <c r="F18" s="249">
        <v>2.6871549467428299E-2</v>
      </c>
      <c r="G18" s="249">
        <v>2.6810588294616602E-2</v>
      </c>
      <c r="H18" s="249">
        <v>2.6760345827246301E-2</v>
      </c>
      <c r="I18" s="249">
        <v>2.6692110521294402E-2</v>
      </c>
      <c r="J18" s="249">
        <v>2.66574675900422E-2</v>
      </c>
      <c r="K18" s="249">
        <v>2.6633612578111199E-2</v>
      </c>
      <c r="L18" s="249">
        <v>2.6608250462974801E-2</v>
      </c>
      <c r="M18" s="249">
        <v>2.65835088383761E-2</v>
      </c>
      <c r="N18" s="249">
        <v>2.65791443752783E-2</v>
      </c>
      <c r="O18" s="249">
        <v>2.65720889209436E-2</v>
      </c>
      <c r="P18" s="249">
        <v>2.6542827595849101E-2</v>
      </c>
      <c r="Q18" s="249">
        <v>2.6542143301880601E-2</v>
      </c>
      <c r="R18" s="249">
        <v>2.6550163610157201E-2</v>
      </c>
      <c r="S18" s="249">
        <v>2.6566314231448999E-2</v>
      </c>
      <c r="T18" s="249">
        <v>2.65670471759832E-2</v>
      </c>
      <c r="U18" s="249">
        <v>2.6587530965428999E-2</v>
      </c>
      <c r="V18" s="249">
        <v>2.6628977884439999E-2</v>
      </c>
      <c r="W18" s="249">
        <v>2.6677307368310199E-2</v>
      </c>
      <c r="X18" s="249">
        <v>2.6739847147768499E-2</v>
      </c>
      <c r="Y18" s="249">
        <v>2.6809790216525801E-2</v>
      </c>
      <c r="Z18" s="249">
        <v>2.7009998476762401E-2</v>
      </c>
      <c r="AA18" s="249">
        <v>2.71273750817961E-2</v>
      </c>
      <c r="AB18" s="249">
        <v>2.73272879563938E-2</v>
      </c>
      <c r="AC18" s="249">
        <v>2.7541896397502201E-2</v>
      </c>
      <c r="AD18" s="249">
        <v>2.7918933236544399E-2</v>
      </c>
      <c r="AE18" s="249">
        <v>2.8248778965754302E-2</v>
      </c>
      <c r="AF18" s="249">
        <v>2.8491656320595301E-2</v>
      </c>
      <c r="AG18" s="249">
        <v>2.86694226966006E-2</v>
      </c>
      <c r="AH18" s="249">
        <v>2.8836465490845498E-2</v>
      </c>
      <c r="AI18" s="249">
        <v>2.8846615219556698E-2</v>
      </c>
      <c r="AJ18" s="249">
        <v>2.872185398454E-2</v>
      </c>
      <c r="AK18" s="249">
        <v>2.8583105895432202E-2</v>
      </c>
      <c r="AL18" s="249">
        <v>2.85275523744991E-2</v>
      </c>
      <c r="AM18" s="249">
        <v>2.84925080088517E-2</v>
      </c>
      <c r="AN18" s="249">
        <v>2.84464717945947E-2</v>
      </c>
      <c r="AO18" s="249">
        <v>2.8463414273790202E-2</v>
      </c>
      <c r="AP18" s="249">
        <v>2.8461596928254101E-2</v>
      </c>
      <c r="AQ18" s="249">
        <v>2.8444860724195699E-2</v>
      </c>
      <c r="AR18" s="249">
        <v>2.84546791293512E-2</v>
      </c>
      <c r="AS18" s="249">
        <v>2.8471357234636001E-2</v>
      </c>
      <c r="AT18" s="249">
        <v>2.85350341983692E-2</v>
      </c>
      <c r="AU18" s="249">
        <v>2.8553870326840401E-2</v>
      </c>
      <c r="AV18" s="249">
        <v>2.8584213920425899E-2</v>
      </c>
      <c r="AW18" s="249">
        <v>2.8576248059949801E-2</v>
      </c>
      <c r="AX18" s="249">
        <v>2.8603762184244399E-2</v>
      </c>
      <c r="AY18" s="249">
        <v>2.85784449800713E-2</v>
      </c>
      <c r="AZ18" s="249">
        <v>2.8553864686651002E-2</v>
      </c>
      <c r="BA18" s="249">
        <v>2.85378419898197E-2</v>
      </c>
      <c r="BB18" s="249">
        <v>2.85448395344815E-2</v>
      </c>
      <c r="BC18" s="249">
        <v>2.8516143701865799E-2</v>
      </c>
      <c r="BD18" s="249">
        <v>2.8489506541510799E-2</v>
      </c>
      <c r="BE18" s="249">
        <v>2.8465482164375E-2</v>
      </c>
      <c r="BF18" s="249">
        <v>2.8491174765234599E-2</v>
      </c>
      <c r="BG18" s="249">
        <v>2.8459105910764899E-2</v>
      </c>
      <c r="BH18" s="249">
        <v>2.8437479538765902E-2</v>
      </c>
      <c r="BI18" s="249">
        <v>2.8386841587989198E-2</v>
      </c>
      <c r="BJ18" s="249">
        <v>2.8366419705862601E-2</v>
      </c>
      <c r="BK18" s="249">
        <v>2.8324859851178101E-2</v>
      </c>
      <c r="BL18" s="249">
        <v>2.8287925836421798E-2</v>
      </c>
      <c r="BM18" s="249">
        <v>2.8278170364312301E-2</v>
      </c>
      <c r="BN18" s="249">
        <v>2.8264228743891999E-2</v>
      </c>
      <c r="BO18" s="249">
        <v>2.82822391016333E-2</v>
      </c>
      <c r="BP18" s="249">
        <v>2.8260115915080999E-2</v>
      </c>
      <c r="BQ18" s="249">
        <v>2.8309698286940001E-2</v>
      </c>
      <c r="BR18" s="249">
        <v>2.8341356591071599E-2</v>
      </c>
      <c r="BS18" s="249">
        <v>2.8393564005655299E-2</v>
      </c>
      <c r="BT18" s="249">
        <v>2.8502400312458501E-2</v>
      </c>
      <c r="BU18" s="249">
        <v>2.83394271076042E-2</v>
      </c>
      <c r="BV18" s="249">
        <v>2.844593711563E-2</v>
      </c>
      <c r="BW18" s="249">
        <v>2.8657192220665002E-2</v>
      </c>
      <c r="BX18" s="249">
        <v>2.88720708016953E-2</v>
      </c>
      <c r="BY18" s="249">
        <v>2.9037241105284502E-2</v>
      </c>
      <c r="BZ18" s="249">
        <v>2.9084025637082199E-2</v>
      </c>
      <c r="CA18" s="249">
        <v>2.9160473241665499E-2</v>
      </c>
      <c r="CB18" s="249">
        <v>2.9141314122860501E-2</v>
      </c>
      <c r="CC18" s="249">
        <v>2.9113119373116201E-2</v>
      </c>
      <c r="CD18" s="249">
        <v>2.90166413963645E-2</v>
      </c>
      <c r="CE18" s="249">
        <v>2.8976562292014701E-2</v>
      </c>
      <c r="CF18" s="249">
        <v>2.8911877404432101E-2</v>
      </c>
      <c r="CG18" s="249">
        <v>2.88307859703229E-2</v>
      </c>
      <c r="CH18" s="249">
        <v>2.8770638827160199E-2</v>
      </c>
      <c r="CI18" s="249">
        <v>2.87277947440806E-2</v>
      </c>
      <c r="CJ18" s="249">
        <v>2.8617408218182702E-2</v>
      </c>
      <c r="CK18" s="249">
        <v>2.84818106871116E-2</v>
      </c>
      <c r="CL18" s="249">
        <v>2.83575515877438E-2</v>
      </c>
      <c r="CM18" s="249">
        <v>2.8199398650845E-2</v>
      </c>
      <c r="CN18" s="249">
        <v>2.8040505507732402E-2</v>
      </c>
      <c r="CO18" s="249">
        <v>2.7853937179952701E-2</v>
      </c>
      <c r="CP18" s="249">
        <v>2.7675894322110602E-2</v>
      </c>
      <c r="CQ18" s="249">
        <v>2.7507966788452399E-2</v>
      </c>
      <c r="CR18" s="249">
        <v>2.73221546859981E-2</v>
      </c>
      <c r="CS18" s="249">
        <v>2.7173577041694898E-2</v>
      </c>
      <c r="CT18" s="249">
        <v>2.70132994912291E-2</v>
      </c>
      <c r="CU18" s="249">
        <v>2.6894476428711601E-2</v>
      </c>
      <c r="CV18" s="249">
        <v>2.6777005950421099E-2</v>
      </c>
      <c r="CW18" s="249">
        <v>2.66735684637192E-2</v>
      </c>
      <c r="CX18" s="248" t="s">
        <v>260</v>
      </c>
      <c r="CZ18" s="3" t="s">
        <v>328</v>
      </c>
    </row>
    <row r="19" spans="1:104" x14ac:dyDescent="0.25">
      <c r="A19" s="244" t="s">
        <v>253</v>
      </c>
      <c r="B19" s="212" t="s">
        <v>250</v>
      </c>
      <c r="C19" s="212" t="s">
        <v>251</v>
      </c>
      <c r="D19" s="247">
        <v>41282</v>
      </c>
      <c r="E19" s="248"/>
      <c r="F19" s="249">
        <v>1.6774554935875399E-2</v>
      </c>
      <c r="G19" s="249">
        <v>1.6868846743618399E-2</v>
      </c>
      <c r="H19" s="249">
        <v>1.6951022371554499E-2</v>
      </c>
      <c r="I19" s="249">
        <v>1.7070021866762899E-2</v>
      </c>
      <c r="J19" s="249">
        <v>1.71341315267735E-2</v>
      </c>
      <c r="K19" s="249">
        <v>1.71798923640816E-2</v>
      </c>
      <c r="L19" s="249">
        <v>1.72301072078716E-2</v>
      </c>
      <c r="M19" s="249">
        <v>1.7280763539084101E-2</v>
      </c>
      <c r="N19" s="249">
        <v>1.7289880330767601E-2</v>
      </c>
      <c r="O19" s="249">
        <v>1.7304737473839801E-2</v>
      </c>
      <c r="P19" s="249">
        <v>1.7367999765426301E-2</v>
      </c>
      <c r="Q19" s="249">
        <v>1.73695122515935E-2</v>
      </c>
      <c r="R19" s="249">
        <v>1.7351882366778901E-2</v>
      </c>
      <c r="S19" s="249">
        <v>1.7317009318033001E-2</v>
      </c>
      <c r="T19" s="249">
        <v>1.7315446086234899E-2</v>
      </c>
      <c r="U19" s="249">
        <v>1.72724109358834E-2</v>
      </c>
      <c r="V19" s="249">
        <v>1.7188945058041399E-2</v>
      </c>
      <c r="W19" s="249">
        <v>1.7097089794942202E-2</v>
      </c>
      <c r="X19" s="249">
        <v>1.6985825613831902E-2</v>
      </c>
      <c r="Y19" s="249">
        <v>1.6870119137414201E-2</v>
      </c>
      <c r="Z19" s="249">
        <v>1.6579078420922499E-2</v>
      </c>
      <c r="AA19" s="249">
        <v>1.6430140950491501E-2</v>
      </c>
      <c r="AB19" s="249">
        <v>1.6204394851678901E-2</v>
      </c>
      <c r="AC19" s="249">
        <v>1.59929129413874E-2</v>
      </c>
      <c r="AD19" s="249">
        <v>1.5678873809804299E-2</v>
      </c>
      <c r="AE19" s="249">
        <v>1.5449097502199201E-2</v>
      </c>
      <c r="AF19" s="249">
        <v>1.530059847108E-2</v>
      </c>
      <c r="AG19" s="249">
        <v>1.52012152488955E-2</v>
      </c>
      <c r="AH19" s="249">
        <v>1.5114145905012401E-2</v>
      </c>
      <c r="AI19" s="249">
        <v>1.51090390250932E-2</v>
      </c>
      <c r="AJ19" s="249">
        <v>1.51732574065475E-2</v>
      </c>
      <c r="AK19" s="249">
        <v>1.5248560237326601E-2</v>
      </c>
      <c r="AL19" s="249">
        <v>1.5279934907656501E-2</v>
      </c>
      <c r="AM19" s="249">
        <v>1.53001045739702E-2</v>
      </c>
      <c r="AN19" s="249">
        <v>1.53270581552122E-2</v>
      </c>
      <c r="AO19" s="249">
        <v>1.53170772785591E-2</v>
      </c>
      <c r="AP19" s="249">
        <v>1.53181444425796E-2</v>
      </c>
      <c r="AQ19" s="249">
        <v>1.5328010998424201E-2</v>
      </c>
      <c r="AR19" s="249">
        <v>1.5322214195943699E-2</v>
      </c>
      <c r="AS19" s="249">
        <v>1.53124227413617E-2</v>
      </c>
      <c r="AT19" s="249">
        <v>1.5275667026346199E-2</v>
      </c>
      <c r="AU19" s="249">
        <v>1.5264981092746099E-2</v>
      </c>
      <c r="AV19" s="249">
        <v>1.5247941789794399E-2</v>
      </c>
      <c r="AW19" s="249">
        <v>1.5252394267743601E-2</v>
      </c>
      <c r="AX19" s="249">
        <v>1.5237077227908199E-2</v>
      </c>
      <c r="AY19" s="249">
        <v>1.52511648451585E-2</v>
      </c>
      <c r="AZ19" s="249">
        <v>1.5264984279953601E-2</v>
      </c>
      <c r="BA19" s="249">
        <v>1.52740688085704E-2</v>
      </c>
      <c r="BB19" s="249">
        <v>1.52700938881901E-2</v>
      </c>
      <c r="BC19" s="249">
        <v>1.52864685749156E-2</v>
      </c>
      <c r="BD19" s="249">
        <v>1.53018459254837E-2</v>
      </c>
      <c r="BE19" s="249">
        <v>1.53158639933951E-2</v>
      </c>
      <c r="BF19" s="249">
        <v>1.5300877805329301E-2</v>
      </c>
      <c r="BG19" s="249">
        <v>1.53196085334018E-2</v>
      </c>
      <c r="BH19" s="249">
        <v>1.5332384876857201E-2</v>
      </c>
      <c r="BI19" s="249">
        <v>1.53627677831188E-2</v>
      </c>
      <c r="BJ19" s="249">
        <v>1.53752101784562E-2</v>
      </c>
      <c r="BK19" s="249">
        <v>1.54008759163727E-2</v>
      </c>
      <c r="BL19" s="249">
        <v>1.54240818709214E-2</v>
      </c>
      <c r="BM19" s="249">
        <v>1.54302749924385E-2</v>
      </c>
      <c r="BN19" s="249">
        <v>1.5439172488860399E-2</v>
      </c>
      <c r="BO19" s="249">
        <v>1.5427688745335301E-2</v>
      </c>
      <c r="BP19" s="249">
        <v>1.54418078852333E-2</v>
      </c>
      <c r="BQ19" s="249">
        <v>1.5410356251910701E-2</v>
      </c>
      <c r="BR19" s="249">
        <v>1.5390632270900101E-2</v>
      </c>
      <c r="BS19" s="249">
        <v>1.53586960606887E-2</v>
      </c>
      <c r="BT19" s="249">
        <v>1.52943809624192E-2</v>
      </c>
      <c r="BU19" s="249">
        <v>1.53918265586466E-2</v>
      </c>
      <c r="BV19" s="249">
        <v>1.53273743104014E-2</v>
      </c>
      <c r="BW19" s="249">
        <v>1.5207822620663201E-2</v>
      </c>
      <c r="BX19" s="249">
        <v>1.50963198457288E-2</v>
      </c>
      <c r="BY19" s="249">
        <v>1.5016765233584001E-2</v>
      </c>
      <c r="BZ19" s="249">
        <v>1.4995128087738899E-2</v>
      </c>
      <c r="CA19" s="249">
        <v>1.49605808965485E-2</v>
      </c>
      <c r="CB19" s="249">
        <v>1.4969146529155699E-2</v>
      </c>
      <c r="CC19" s="249">
        <v>1.4981863747567501E-2</v>
      </c>
      <c r="CD19" s="249">
        <v>1.5026414522291901E-2</v>
      </c>
      <c r="CE19" s="249">
        <v>1.5045406664784799E-2</v>
      </c>
      <c r="CF19" s="249">
        <v>1.50766812145634E-2</v>
      </c>
      <c r="CG19" s="249">
        <v>1.51170124691863E-2</v>
      </c>
      <c r="CH19" s="249">
        <v>1.51477671739173E-2</v>
      </c>
      <c r="CI19" s="249">
        <v>1.5170126686232899E-2</v>
      </c>
      <c r="CJ19" s="249">
        <v>1.52295446497381E-2</v>
      </c>
      <c r="CK19" s="249">
        <v>1.5306320901679899E-2</v>
      </c>
      <c r="CL19" s="249">
        <v>1.53806477278167E-2</v>
      </c>
      <c r="CM19" s="249">
        <v>1.54812868986044E-2</v>
      </c>
      <c r="CN19" s="249">
        <v>1.55899744616903E-2</v>
      </c>
      <c r="CO19" s="249">
        <v>1.5728644658492202E-2</v>
      </c>
      <c r="CP19" s="249">
        <v>1.5873892351317299E-2</v>
      </c>
      <c r="CQ19" s="249">
        <v>1.6024533534023E-2</v>
      </c>
      <c r="CR19" s="249">
        <v>1.6209812459075001E-2</v>
      </c>
      <c r="CS19" s="249">
        <v>1.6375089992263302E-2</v>
      </c>
      <c r="CT19" s="249">
        <v>1.6574696200498298E-2</v>
      </c>
      <c r="CU19" s="249">
        <v>1.6740490442926401E-2</v>
      </c>
      <c r="CV19" s="249">
        <v>1.6923295016180701E-2</v>
      </c>
      <c r="CW19" s="249">
        <v>1.7104002446628699E-2</v>
      </c>
      <c r="CX19" s="248" t="s">
        <v>260</v>
      </c>
      <c r="CZ19" s="3" t="s">
        <v>328</v>
      </c>
    </row>
    <row r="20" spans="1:104" x14ac:dyDescent="0.25">
      <c r="A20" s="244" t="s">
        <v>249</v>
      </c>
      <c r="B20" s="212" t="s">
        <v>250</v>
      </c>
      <c r="C20" s="212" t="s">
        <v>251</v>
      </c>
      <c r="D20" s="247">
        <v>41283</v>
      </c>
      <c r="E20" s="248"/>
      <c r="F20" s="249">
        <v>2.6607216500085702E-2</v>
      </c>
      <c r="G20" s="249">
        <v>2.6526562945218199E-2</v>
      </c>
      <c r="H20" s="249">
        <v>2.6495067913685898E-2</v>
      </c>
      <c r="I20" s="249">
        <v>2.6443753438200102E-2</v>
      </c>
      <c r="J20" s="249">
        <v>2.6401861984897301E-2</v>
      </c>
      <c r="K20" s="249">
        <v>2.6374795559552199E-2</v>
      </c>
      <c r="L20" s="249">
        <v>2.6358046142172801E-2</v>
      </c>
      <c r="M20" s="249">
        <v>2.63368651779738E-2</v>
      </c>
      <c r="N20" s="249">
        <v>2.6322766661734501E-2</v>
      </c>
      <c r="O20" s="249">
        <v>2.63232342373616E-2</v>
      </c>
      <c r="P20" s="249">
        <v>2.6312833965570302E-2</v>
      </c>
      <c r="Q20" s="249">
        <v>2.6313526214084799E-2</v>
      </c>
      <c r="R20" s="249">
        <v>2.6311963895528302E-2</v>
      </c>
      <c r="S20" s="249">
        <v>2.6310208441192699E-2</v>
      </c>
      <c r="T20" s="249">
        <v>2.6318435399294401E-2</v>
      </c>
      <c r="U20" s="249">
        <v>2.63190126304024E-2</v>
      </c>
      <c r="V20" s="249">
        <v>2.6335717349964899E-2</v>
      </c>
      <c r="W20" s="249">
        <v>2.6385133169610501E-2</v>
      </c>
      <c r="X20" s="249">
        <v>2.6414062766565001E-2</v>
      </c>
      <c r="Y20" s="249">
        <v>2.6454222431425201E-2</v>
      </c>
      <c r="Z20" s="249">
        <v>2.6560057168753499E-2</v>
      </c>
      <c r="AA20" s="249">
        <v>2.6682141045920899E-2</v>
      </c>
      <c r="AB20" s="249">
        <v>2.68233929609232E-2</v>
      </c>
      <c r="AC20" s="249">
        <v>2.69781969490572E-2</v>
      </c>
      <c r="AD20" s="249">
        <v>2.7298261207583802E-2</v>
      </c>
      <c r="AE20" s="249">
        <v>2.7576032772229999E-2</v>
      </c>
      <c r="AF20" s="249">
        <v>2.7786682002394002E-2</v>
      </c>
      <c r="AG20" s="249">
        <v>2.7954277633404499E-2</v>
      </c>
      <c r="AH20" s="249">
        <v>2.8105248957438898E-2</v>
      </c>
      <c r="AI20" s="249">
        <v>2.81406463594224E-2</v>
      </c>
      <c r="AJ20" s="249">
        <v>2.8040038914726801E-2</v>
      </c>
      <c r="AK20" s="249">
        <v>2.7969681485970298E-2</v>
      </c>
      <c r="AL20" s="249">
        <v>2.79508431758906E-2</v>
      </c>
      <c r="AM20" s="249">
        <v>2.7929450312213201E-2</v>
      </c>
      <c r="AN20" s="249">
        <v>2.7889604373867099E-2</v>
      </c>
      <c r="AO20" s="249">
        <v>2.7919018061710599E-2</v>
      </c>
      <c r="AP20" s="249">
        <v>2.7907589629251901E-2</v>
      </c>
      <c r="AQ20" s="249">
        <v>2.79555889238556E-2</v>
      </c>
      <c r="AR20" s="249">
        <v>2.7977002867393699E-2</v>
      </c>
      <c r="AS20" s="249">
        <v>2.8020139021312299E-2</v>
      </c>
      <c r="AT20" s="249">
        <v>2.8064841106467599E-2</v>
      </c>
      <c r="AU20" s="249">
        <v>2.8054615644599702E-2</v>
      </c>
      <c r="AV20" s="249">
        <v>2.81037121200262E-2</v>
      </c>
      <c r="AW20" s="249">
        <v>2.8119695932651199E-2</v>
      </c>
      <c r="AX20" s="249">
        <v>2.8137555018553799E-2</v>
      </c>
      <c r="AY20" s="249">
        <v>2.81444434240402E-2</v>
      </c>
      <c r="AZ20" s="249">
        <v>2.8162899502159298E-2</v>
      </c>
      <c r="BA20" s="249">
        <v>2.8130910091435202E-2</v>
      </c>
      <c r="BB20" s="249">
        <v>2.8096852429721798E-2</v>
      </c>
      <c r="BC20" s="249">
        <v>2.8105162476468701E-2</v>
      </c>
      <c r="BD20" s="249">
        <v>2.81040957267602E-2</v>
      </c>
      <c r="BE20" s="249">
        <v>2.80978070180124E-2</v>
      </c>
      <c r="BF20" s="249">
        <v>2.8079575921866901E-2</v>
      </c>
      <c r="BG20" s="249">
        <v>2.8101069060676099E-2</v>
      </c>
      <c r="BH20" s="249">
        <v>2.8067195503209401E-2</v>
      </c>
      <c r="BI20" s="249">
        <v>2.8031748799712101E-2</v>
      </c>
      <c r="BJ20" s="249">
        <v>2.7973645988802101E-2</v>
      </c>
      <c r="BK20" s="249">
        <v>2.79350595096283E-2</v>
      </c>
      <c r="BL20" s="249">
        <v>2.7905290800559399E-2</v>
      </c>
      <c r="BM20" s="249">
        <v>2.7864201955100101E-2</v>
      </c>
      <c r="BN20" s="249">
        <v>2.78509529850926E-2</v>
      </c>
      <c r="BO20" s="249">
        <v>2.7855572445666901E-2</v>
      </c>
      <c r="BP20" s="249">
        <v>2.7831286847429901E-2</v>
      </c>
      <c r="BQ20" s="249">
        <v>2.7824412693855799E-2</v>
      </c>
      <c r="BR20" s="249">
        <v>2.7842306210074899E-2</v>
      </c>
      <c r="BS20" s="249">
        <v>2.78527342685932E-2</v>
      </c>
      <c r="BT20" s="249">
        <v>2.78952199714909E-2</v>
      </c>
      <c r="BU20" s="249">
        <v>2.7931242694589201E-2</v>
      </c>
      <c r="BV20" s="249">
        <v>2.7979589855934201E-2</v>
      </c>
      <c r="BW20" s="249">
        <v>2.80493516274786E-2</v>
      </c>
      <c r="BX20" s="249">
        <v>2.8196990916343301E-2</v>
      </c>
      <c r="BY20" s="249">
        <v>2.8372957424942901E-2</v>
      </c>
      <c r="BZ20" s="249">
        <v>2.8485990685676199E-2</v>
      </c>
      <c r="CA20" s="249">
        <v>2.8519943385048398E-2</v>
      </c>
      <c r="CB20" s="249">
        <v>2.8508155843554199E-2</v>
      </c>
      <c r="CC20" s="249">
        <v>2.8474153348112201E-2</v>
      </c>
      <c r="CD20" s="249">
        <v>2.84221746228784E-2</v>
      </c>
      <c r="CE20" s="249">
        <v>2.8366640912241899E-2</v>
      </c>
      <c r="CF20" s="249">
        <v>2.8315363794435298E-2</v>
      </c>
      <c r="CG20" s="249">
        <v>2.82479802649503E-2</v>
      </c>
      <c r="CH20" s="249">
        <v>2.8152061969164199E-2</v>
      </c>
      <c r="CI20" s="249">
        <v>2.81066724816223E-2</v>
      </c>
      <c r="CJ20" s="249">
        <v>2.8037159486532601E-2</v>
      </c>
      <c r="CK20" s="249">
        <v>2.7964569424736099E-2</v>
      </c>
      <c r="CL20" s="249">
        <v>2.7847962573714E-2</v>
      </c>
      <c r="CM20" s="249">
        <v>2.7711544791518099E-2</v>
      </c>
      <c r="CN20" s="249">
        <v>2.75529393573773E-2</v>
      </c>
      <c r="CO20" s="249">
        <v>2.7408070144991501E-2</v>
      </c>
      <c r="CP20" s="249">
        <v>2.7237944938534701E-2</v>
      </c>
      <c r="CQ20" s="249">
        <v>2.70956635373098E-2</v>
      </c>
      <c r="CR20" s="249">
        <v>2.6937941220658599E-2</v>
      </c>
      <c r="CS20" s="249">
        <v>2.6800853815261899E-2</v>
      </c>
      <c r="CT20" s="249">
        <v>2.66761311903813E-2</v>
      </c>
      <c r="CU20" s="249">
        <v>2.65648082353751E-2</v>
      </c>
      <c r="CV20" s="249">
        <v>2.6489936888671101E-2</v>
      </c>
      <c r="CW20" s="249">
        <v>2.6427722412570499E-2</v>
      </c>
      <c r="CX20" s="248" t="s">
        <v>261</v>
      </c>
      <c r="CZ20" s="3" t="s">
        <v>328</v>
      </c>
    </row>
    <row r="21" spans="1:104" x14ac:dyDescent="0.25">
      <c r="A21" s="244" t="s">
        <v>253</v>
      </c>
      <c r="B21" s="212" t="s">
        <v>250</v>
      </c>
      <c r="C21" s="212" t="s">
        <v>251</v>
      </c>
      <c r="D21" s="247">
        <v>41283</v>
      </c>
      <c r="E21" s="248"/>
      <c r="F21" s="249">
        <v>1.7232190250676901E-2</v>
      </c>
      <c r="G21" s="249">
        <v>1.7404380146508198E-2</v>
      </c>
      <c r="H21" s="249">
        <v>1.7477536208213799E-2</v>
      </c>
      <c r="I21" s="249">
        <v>1.76054354709363E-2</v>
      </c>
      <c r="J21" s="249">
        <v>1.77194045782555E-2</v>
      </c>
      <c r="K21" s="249">
        <v>1.7798560913836799E-2</v>
      </c>
      <c r="L21" s="249">
        <v>1.7850067455420001E-2</v>
      </c>
      <c r="M21" s="249">
        <v>1.7918335594662799E-2</v>
      </c>
      <c r="N21" s="249">
        <v>1.7965941767215599E-2</v>
      </c>
      <c r="O21" s="249">
        <v>1.79643329547505E-2</v>
      </c>
      <c r="P21" s="249">
        <v>1.80006314041645E-2</v>
      </c>
      <c r="Q21" s="249">
        <v>1.7998181187301999E-2</v>
      </c>
      <c r="R21" s="249">
        <v>1.80037181243843E-2</v>
      </c>
      <c r="S21" s="249">
        <v>1.8009970178306599E-2</v>
      </c>
      <c r="T21" s="249">
        <v>1.7980946538443201E-2</v>
      </c>
      <c r="U21" s="249">
        <v>1.79789361020153E-2</v>
      </c>
      <c r="V21" s="249">
        <v>1.7922143531293101E-2</v>
      </c>
      <c r="W21" s="249">
        <v>1.7767763624469302E-2</v>
      </c>
      <c r="X21" s="249">
        <v>1.7685210271745602E-2</v>
      </c>
      <c r="Y21" s="249">
        <v>1.7578376226181899E-2</v>
      </c>
      <c r="Z21" s="249">
        <v>1.73304221518874E-2</v>
      </c>
      <c r="AA21" s="249">
        <v>1.7088198888085999E-2</v>
      </c>
      <c r="AB21" s="249">
        <v>1.6848570711581599E-2</v>
      </c>
      <c r="AC21" s="249">
        <v>1.66219188010268E-2</v>
      </c>
      <c r="AD21" s="249">
        <v>1.6235272740964299E-2</v>
      </c>
      <c r="AE21" s="249">
        <v>1.5961725756020201E-2</v>
      </c>
      <c r="AF21" s="249">
        <v>1.5781915075394001E-2</v>
      </c>
      <c r="AG21" s="249">
        <v>1.5652480583453299E-2</v>
      </c>
      <c r="AH21" s="249">
        <v>1.5544711971675101E-2</v>
      </c>
      <c r="AI21" s="249">
        <v>1.5520541626018999E-2</v>
      </c>
      <c r="AJ21" s="249">
        <v>1.5590305737143701E-2</v>
      </c>
      <c r="AK21" s="249">
        <v>1.5641121106033301E-2</v>
      </c>
      <c r="AL21" s="249">
        <v>1.56550250540624E-2</v>
      </c>
      <c r="AM21" s="249">
        <v>1.5670971846298599E-2</v>
      </c>
      <c r="AN21" s="249">
        <v>1.5701130575322499E-2</v>
      </c>
      <c r="AO21" s="249">
        <v>1.5678809911080598E-2</v>
      </c>
      <c r="AP21" s="249">
        <v>1.5687443361549799E-2</v>
      </c>
      <c r="AQ21" s="249">
        <v>1.56515102284785E-2</v>
      </c>
      <c r="AR21" s="249">
        <v>1.5635751996292899E-2</v>
      </c>
      <c r="AS21" s="249">
        <v>1.5604503609841801E-2</v>
      </c>
      <c r="AT21" s="249">
        <v>1.55727982858606E-2</v>
      </c>
      <c r="AU21" s="249">
        <v>1.5579991220867499E-2</v>
      </c>
      <c r="AV21" s="249">
        <v>1.55457704420176E-2</v>
      </c>
      <c r="AW21" s="249">
        <v>1.55347989816704E-2</v>
      </c>
      <c r="AX21" s="249">
        <v>1.5522636653786399E-2</v>
      </c>
      <c r="AY21" s="249">
        <v>1.55179724268959E-2</v>
      </c>
      <c r="AZ21" s="249">
        <v>1.55055485545987E-2</v>
      </c>
      <c r="BA21" s="249">
        <v>1.5527150162401001E-2</v>
      </c>
      <c r="BB21" s="249">
        <v>1.5550504248556E-2</v>
      </c>
      <c r="BC21" s="249">
        <v>1.5544771513719999E-2</v>
      </c>
      <c r="BD21" s="249">
        <v>1.5545506168082E-2</v>
      </c>
      <c r="BE21" s="249">
        <v>1.55498445831366E-2</v>
      </c>
      <c r="BF21" s="249">
        <v>1.55624944764748E-2</v>
      </c>
      <c r="BG21" s="249">
        <v>1.55475925880121E-2</v>
      </c>
      <c r="BH21" s="249">
        <v>1.55711470648885E-2</v>
      </c>
      <c r="BI21" s="249">
        <v>1.55962039733015E-2</v>
      </c>
      <c r="BJ21" s="249">
        <v>1.5638211365000099E-2</v>
      </c>
      <c r="BK21" s="249">
        <v>1.5666774255184E-2</v>
      </c>
      <c r="BL21" s="249">
        <v>1.5689185947848801E-2</v>
      </c>
      <c r="BM21" s="249">
        <v>1.5720675168625801E-2</v>
      </c>
      <c r="BN21" s="249">
        <v>1.5730969404154999E-2</v>
      </c>
      <c r="BO21" s="249">
        <v>1.5727372256617401E-2</v>
      </c>
      <c r="BP21" s="249">
        <v>1.5746378907711401E-2</v>
      </c>
      <c r="BQ21" s="249">
        <v>1.57518020436796E-2</v>
      </c>
      <c r="BR21" s="249">
        <v>1.5737725482879002E-2</v>
      </c>
      <c r="BS21" s="249">
        <v>1.57295813234118E-2</v>
      </c>
      <c r="BT21" s="249">
        <v>1.5696843682530302E-2</v>
      </c>
      <c r="BU21" s="249">
        <v>1.5669629263017501E-2</v>
      </c>
      <c r="BV21" s="249">
        <v>1.5633859426381999E-2</v>
      </c>
      <c r="BW21" s="249">
        <v>1.55837077756303E-2</v>
      </c>
      <c r="BX21" s="249">
        <v>1.5482874922646101E-2</v>
      </c>
      <c r="BY21" s="249">
        <v>1.53712149464544E-2</v>
      </c>
      <c r="BZ21" s="249">
        <v>1.5303888515992899E-2</v>
      </c>
      <c r="CA21" s="249">
        <v>1.52842890530311E-2</v>
      </c>
      <c r="CB21" s="249">
        <v>1.5291061807904301E-2</v>
      </c>
      <c r="CC21" s="249">
        <v>1.53107879599906E-2</v>
      </c>
      <c r="CD21" s="249">
        <v>1.5341498248617001E-2</v>
      </c>
      <c r="CE21" s="249">
        <v>1.53750748124228E-2</v>
      </c>
      <c r="CF21" s="249">
        <v>1.54068062646191E-2</v>
      </c>
      <c r="CG21" s="249">
        <v>1.5449612463229999E-2</v>
      </c>
      <c r="CH21" s="249">
        <v>1.5512831102607601E-2</v>
      </c>
      <c r="CI21" s="249">
        <v>1.55437322235061E-2</v>
      </c>
      <c r="CJ21" s="249">
        <v>1.5592351733905401E-2</v>
      </c>
      <c r="CK21" s="249">
        <v>1.5644881445602499E-2</v>
      </c>
      <c r="CL21" s="249">
        <v>1.57333025526833E-2</v>
      </c>
      <c r="CM21" s="249">
        <v>1.5843695014595201E-2</v>
      </c>
      <c r="CN21" s="249">
        <v>1.5982756415020598E-2</v>
      </c>
      <c r="CO21" s="249">
        <v>1.6121464809407501E-2</v>
      </c>
      <c r="CP21" s="249">
        <v>1.6301396531164299E-2</v>
      </c>
      <c r="CQ21" s="249">
        <v>1.6469042994336401E-2</v>
      </c>
      <c r="CR21" s="249">
        <v>1.66778387626547E-2</v>
      </c>
      <c r="CS21" s="249">
        <v>1.68844370679785E-2</v>
      </c>
      <c r="CT21" s="249">
        <v>1.7099261014435999E-2</v>
      </c>
      <c r="CU21" s="249">
        <v>1.7320226514391499E-2</v>
      </c>
      <c r="CV21" s="249">
        <v>1.74898159018494E-2</v>
      </c>
      <c r="CW21" s="249">
        <v>1.7647928502919401E-2</v>
      </c>
      <c r="CX21" s="248" t="s">
        <v>261</v>
      </c>
      <c r="CZ21" s="3" t="s">
        <v>328</v>
      </c>
    </row>
    <row r="22" spans="1:104" x14ac:dyDescent="0.25">
      <c r="A22" s="244" t="s">
        <v>249</v>
      </c>
      <c r="B22" s="212" t="s">
        <v>250</v>
      </c>
      <c r="C22" s="212" t="s">
        <v>251</v>
      </c>
      <c r="D22" s="247">
        <v>41284</v>
      </c>
      <c r="E22" s="248"/>
      <c r="F22" s="249">
        <v>2.6389368251996399E-2</v>
      </c>
      <c r="G22" s="249">
        <v>2.63514552410983E-2</v>
      </c>
      <c r="H22" s="249">
        <v>2.6303002166064401E-2</v>
      </c>
      <c r="I22" s="249">
        <v>2.6285032202321701E-2</v>
      </c>
      <c r="J22" s="249">
        <v>2.62607098999765E-2</v>
      </c>
      <c r="K22" s="249">
        <v>2.6237979157718101E-2</v>
      </c>
      <c r="L22" s="249">
        <v>2.6224694003637E-2</v>
      </c>
      <c r="M22" s="249">
        <v>2.6209835907562901E-2</v>
      </c>
      <c r="N22" s="249">
        <v>2.6202588022186699E-2</v>
      </c>
      <c r="O22" s="249">
        <v>2.61892018978413E-2</v>
      </c>
      <c r="P22" s="249">
        <v>2.6186334008485902E-2</v>
      </c>
      <c r="Q22" s="249">
        <v>2.6182976812079099E-2</v>
      </c>
      <c r="R22" s="249">
        <v>2.6184989481430401E-2</v>
      </c>
      <c r="S22" s="249">
        <v>2.6182691378910002E-2</v>
      </c>
      <c r="T22" s="249">
        <v>2.6193737079287498E-2</v>
      </c>
      <c r="U22" s="249">
        <v>2.6194111549650099E-2</v>
      </c>
      <c r="V22" s="249">
        <v>2.6217537962610501E-2</v>
      </c>
      <c r="W22" s="249">
        <v>2.6232688254679198E-2</v>
      </c>
      <c r="X22" s="249">
        <v>2.6262243732769398E-2</v>
      </c>
      <c r="Y22" s="249">
        <v>2.6305452669864799E-2</v>
      </c>
      <c r="Z22" s="249">
        <v>2.6417383351305699E-2</v>
      </c>
      <c r="AA22" s="249">
        <v>2.65101710060275E-2</v>
      </c>
      <c r="AB22" s="249">
        <v>2.6634206129281999E-2</v>
      </c>
      <c r="AC22" s="249">
        <v>2.6805010779334601E-2</v>
      </c>
      <c r="AD22" s="249">
        <v>2.70947442352781E-2</v>
      </c>
      <c r="AE22" s="249">
        <v>2.7375871205154501E-2</v>
      </c>
      <c r="AF22" s="249">
        <v>2.7603549934896301E-2</v>
      </c>
      <c r="AG22" s="249">
        <v>2.7815412401020902E-2</v>
      </c>
      <c r="AH22" s="249">
        <v>2.7978973305808699E-2</v>
      </c>
      <c r="AI22" s="249">
        <v>2.7990841123930899E-2</v>
      </c>
      <c r="AJ22" s="249">
        <v>2.7870032940155502E-2</v>
      </c>
      <c r="AK22" s="249">
        <v>2.7735403861727799E-2</v>
      </c>
      <c r="AL22" s="249">
        <v>2.77107017060183E-2</v>
      </c>
      <c r="AM22" s="249">
        <v>2.7646298025867499E-2</v>
      </c>
      <c r="AN22" s="249">
        <v>2.7619917102041199E-2</v>
      </c>
      <c r="AO22" s="249">
        <v>2.75440936997043E-2</v>
      </c>
      <c r="AP22" s="249">
        <v>2.7537162436146199E-2</v>
      </c>
      <c r="AQ22" s="249">
        <v>2.7526283041105999E-2</v>
      </c>
      <c r="AR22" s="249">
        <v>2.7503474460487402E-2</v>
      </c>
      <c r="AS22" s="249">
        <v>2.7496505372969202E-2</v>
      </c>
      <c r="AT22" s="249">
        <v>2.74998058309593E-2</v>
      </c>
      <c r="AU22" s="249">
        <v>2.7512246392558299E-2</v>
      </c>
      <c r="AV22" s="249">
        <v>2.7491187727340102E-2</v>
      </c>
      <c r="AW22" s="249">
        <v>2.7467856815403899E-2</v>
      </c>
      <c r="AX22" s="249">
        <v>2.7454134276391699E-2</v>
      </c>
      <c r="AY22" s="249">
        <v>2.7415395253395401E-2</v>
      </c>
      <c r="AZ22" s="249">
        <v>2.7372117412682102E-2</v>
      </c>
      <c r="BA22" s="249">
        <v>2.73403164795155E-2</v>
      </c>
      <c r="BB22" s="249">
        <v>2.7331483493471101E-2</v>
      </c>
      <c r="BC22" s="249">
        <v>2.7317643482199099E-2</v>
      </c>
      <c r="BD22" s="249">
        <v>2.7298904992221502E-2</v>
      </c>
      <c r="BE22" s="249">
        <v>2.7282048491154801E-2</v>
      </c>
      <c r="BF22" s="249">
        <v>2.7277217524481801E-2</v>
      </c>
      <c r="BG22" s="249">
        <v>2.7255562510812601E-2</v>
      </c>
      <c r="BH22" s="249">
        <v>2.72279930602491E-2</v>
      </c>
      <c r="BI22" s="249">
        <v>2.71914895766164E-2</v>
      </c>
      <c r="BJ22" s="249">
        <v>2.7166755593858199E-2</v>
      </c>
      <c r="BK22" s="249">
        <v>2.71562433478107E-2</v>
      </c>
      <c r="BL22" s="249">
        <v>2.7143177029168498E-2</v>
      </c>
      <c r="BM22" s="249">
        <v>2.7136372627581999E-2</v>
      </c>
      <c r="BN22" s="249">
        <v>2.7121663271684499E-2</v>
      </c>
      <c r="BO22" s="249">
        <v>2.7144264180145799E-2</v>
      </c>
      <c r="BP22" s="249">
        <v>2.7140373014379601E-2</v>
      </c>
      <c r="BQ22" s="249">
        <v>2.71484322543891E-2</v>
      </c>
      <c r="BR22" s="249">
        <v>2.7171895286004701E-2</v>
      </c>
      <c r="BS22" s="249">
        <v>2.72106917733312E-2</v>
      </c>
      <c r="BT22" s="249">
        <v>2.7217146898145701E-2</v>
      </c>
      <c r="BU22" s="249">
        <v>2.7235839802267701E-2</v>
      </c>
      <c r="BV22" s="249">
        <v>2.7263361154408E-2</v>
      </c>
      <c r="BW22" s="249">
        <v>2.73398431374243E-2</v>
      </c>
      <c r="BX22" s="249">
        <v>2.7477774686562002E-2</v>
      </c>
      <c r="BY22" s="249">
        <v>2.7710813968308001E-2</v>
      </c>
      <c r="BZ22" s="249">
        <v>2.79104285897116E-2</v>
      </c>
      <c r="CA22" s="249">
        <v>2.8019507659584601E-2</v>
      </c>
      <c r="CB22" s="249">
        <v>2.8076227350857599E-2</v>
      </c>
      <c r="CC22" s="249">
        <v>2.8082627989591599E-2</v>
      </c>
      <c r="CD22" s="249">
        <v>2.8072008864571001E-2</v>
      </c>
      <c r="CE22" s="249">
        <v>2.8045693948305601E-2</v>
      </c>
      <c r="CF22" s="249">
        <v>2.80588656824966E-2</v>
      </c>
      <c r="CG22" s="249">
        <v>2.8038354781686599E-2</v>
      </c>
      <c r="CH22" s="249">
        <v>2.8046169217270801E-2</v>
      </c>
      <c r="CI22" s="249">
        <v>2.8040192822810402E-2</v>
      </c>
      <c r="CJ22" s="249">
        <v>2.8004820082736401E-2</v>
      </c>
      <c r="CK22" s="249">
        <v>2.79324370876032E-2</v>
      </c>
      <c r="CL22" s="249">
        <v>2.78424099935345E-2</v>
      </c>
      <c r="CM22" s="249">
        <v>2.77876140835134E-2</v>
      </c>
      <c r="CN22" s="249">
        <v>2.7656025930160501E-2</v>
      </c>
      <c r="CO22" s="249">
        <v>2.75484319977445E-2</v>
      </c>
      <c r="CP22" s="249">
        <v>2.7371145623836701E-2</v>
      </c>
      <c r="CQ22" s="249">
        <v>2.7277699902937599E-2</v>
      </c>
      <c r="CR22" s="249">
        <v>2.7113387289164501E-2</v>
      </c>
      <c r="CS22" s="249">
        <v>2.69952005894698E-2</v>
      </c>
      <c r="CT22" s="249">
        <v>2.6863626065936699E-2</v>
      </c>
      <c r="CU22" s="249">
        <v>2.6769049333273301E-2</v>
      </c>
      <c r="CV22" s="249">
        <v>2.6678625202812899E-2</v>
      </c>
      <c r="CW22" s="249">
        <v>2.6603521168574899E-2</v>
      </c>
      <c r="CX22" s="248" t="s">
        <v>262</v>
      </c>
      <c r="CZ22" s="3" t="s">
        <v>328</v>
      </c>
    </row>
    <row r="23" spans="1:104" x14ac:dyDescent="0.25">
      <c r="A23" s="244" t="s">
        <v>253</v>
      </c>
      <c r="B23" s="212" t="s">
        <v>250</v>
      </c>
      <c r="C23" s="212" t="s">
        <v>251</v>
      </c>
      <c r="D23" s="247">
        <v>41284</v>
      </c>
      <c r="E23" s="248"/>
      <c r="F23" s="249">
        <v>1.7755352757301199E-2</v>
      </c>
      <c r="G23" s="249">
        <v>1.7870917329393599E-2</v>
      </c>
      <c r="H23" s="249">
        <v>1.8035984144931301E-2</v>
      </c>
      <c r="I23" s="249">
        <v>1.8103477123743501E-2</v>
      </c>
      <c r="J23" s="249">
        <v>1.8201690867675899E-2</v>
      </c>
      <c r="K23" s="249">
        <v>1.8302227576076701E-2</v>
      </c>
      <c r="L23" s="249">
        <v>1.8365828344340699E-2</v>
      </c>
      <c r="M23" s="249">
        <v>1.8442161104659401E-2</v>
      </c>
      <c r="N23" s="249">
        <v>1.8481741491051799E-2</v>
      </c>
      <c r="O23" s="249">
        <v>1.85597038123189E-2</v>
      </c>
      <c r="P23" s="249">
        <v>1.8577345390406199E-2</v>
      </c>
      <c r="Q23" s="249">
        <v>1.8598471590719499E-2</v>
      </c>
      <c r="R23" s="249">
        <v>1.8585743065894601E-2</v>
      </c>
      <c r="S23" s="249">
        <v>1.86002924205423E-2</v>
      </c>
      <c r="T23" s="249">
        <v>1.8532517980704599E-2</v>
      </c>
      <c r="U23" s="249">
        <v>1.8530310394853599E-2</v>
      </c>
      <c r="V23" s="249">
        <v>1.8401842724528199E-2</v>
      </c>
      <c r="W23" s="249">
        <v>1.8327081261318701E-2</v>
      </c>
      <c r="X23" s="249">
        <v>1.81952342226765E-2</v>
      </c>
      <c r="Y23" s="249">
        <v>1.8027074070401699E-2</v>
      </c>
      <c r="Z23" s="249">
        <v>1.7676052450654699E-2</v>
      </c>
      <c r="AA23" s="249">
        <v>1.7441991075594701E-2</v>
      </c>
      <c r="AB23" s="249">
        <v>1.7178736905415298E-2</v>
      </c>
      <c r="AC23" s="249">
        <v>1.68777606170772E-2</v>
      </c>
      <c r="AD23" s="249">
        <v>1.6470184850321999E-2</v>
      </c>
      <c r="AE23" s="249">
        <v>1.6154006890688601E-2</v>
      </c>
      <c r="AF23" s="249">
        <v>1.5937027819166501E-2</v>
      </c>
      <c r="AG23" s="249">
        <v>1.5758931699813801E-2</v>
      </c>
      <c r="AH23" s="249">
        <v>1.56343102606093E-2</v>
      </c>
      <c r="AI23" s="249">
        <v>1.56256560198616E-2</v>
      </c>
      <c r="AJ23" s="249">
        <v>1.5716166545468199E-2</v>
      </c>
      <c r="AK23" s="249">
        <v>1.5823808602076099E-2</v>
      </c>
      <c r="AL23" s="249">
        <v>1.58444024088438E-2</v>
      </c>
      <c r="AM23" s="249">
        <v>1.5899414000274899E-2</v>
      </c>
      <c r="AN23" s="249">
        <v>1.5922519588689701E-2</v>
      </c>
      <c r="AO23" s="249">
        <v>1.5990886807517101E-2</v>
      </c>
      <c r="AP23" s="249">
        <v>1.5997286979188299E-2</v>
      </c>
      <c r="AQ23" s="249">
        <v>1.6007385315900399E-2</v>
      </c>
      <c r="AR23" s="249">
        <v>1.6028767885647301E-2</v>
      </c>
      <c r="AS23" s="249">
        <v>1.6035359228311601E-2</v>
      </c>
      <c r="AT23" s="249">
        <v>1.60322342495792E-2</v>
      </c>
      <c r="AU23" s="249">
        <v>1.60205101861879E-2</v>
      </c>
      <c r="AV23" s="249">
        <v>1.6040407129464598E-2</v>
      </c>
      <c r="AW23" s="249">
        <v>1.6062746202237899E-2</v>
      </c>
      <c r="AX23" s="249">
        <v>1.6076033502337599E-2</v>
      </c>
      <c r="AY23" s="249">
        <v>1.61141532540168E-2</v>
      </c>
      <c r="AZ23" s="249">
        <v>1.6157844137633801E-2</v>
      </c>
      <c r="BA23" s="249">
        <v>1.6190726218623799E-2</v>
      </c>
      <c r="BB23" s="249">
        <v>1.6199980459118399E-2</v>
      </c>
      <c r="BC23" s="249">
        <v>1.6214588681759599E-2</v>
      </c>
      <c r="BD23" s="249">
        <v>1.6234581425525099E-2</v>
      </c>
      <c r="BE23" s="249">
        <v>1.6252781173705801E-2</v>
      </c>
      <c r="BF23" s="249">
        <v>1.6258035302492198E-2</v>
      </c>
      <c r="BG23" s="249">
        <v>1.6281800258384601E-2</v>
      </c>
      <c r="BH23" s="249">
        <v>1.6312572412995E-2</v>
      </c>
      <c r="BI23" s="249">
        <v>1.6354241887041099E-2</v>
      </c>
      <c r="BJ23" s="249">
        <v>1.6383100729758598E-2</v>
      </c>
      <c r="BK23" s="249">
        <v>1.6395524128475399E-2</v>
      </c>
      <c r="BL23" s="249">
        <v>1.6411100445407799E-2</v>
      </c>
      <c r="BM23" s="249">
        <v>1.6419271866972798E-2</v>
      </c>
      <c r="BN23" s="249">
        <v>1.6437079020873199E-2</v>
      </c>
      <c r="BO23" s="249">
        <v>1.6409798707545799E-2</v>
      </c>
      <c r="BP23" s="249">
        <v>1.6414462783540501E-2</v>
      </c>
      <c r="BQ23" s="249">
        <v>1.6404817625471399E-2</v>
      </c>
      <c r="BR23" s="249">
        <v>1.63770612642412E-2</v>
      </c>
      <c r="BS23" s="249">
        <v>1.6332188013100799E-2</v>
      </c>
      <c r="BT23" s="249">
        <v>1.6324841475252299E-2</v>
      </c>
      <c r="BU23" s="249">
        <v>1.63037541277525E-2</v>
      </c>
      <c r="BV23" s="249">
        <v>1.62732012783578E-2</v>
      </c>
      <c r="BW23" s="249">
        <v>1.6191220783539101E-2</v>
      </c>
      <c r="BX23" s="249">
        <v>1.6053211546606199E-2</v>
      </c>
      <c r="BY23" s="249">
        <v>1.5844308196112902E-2</v>
      </c>
      <c r="BZ23" s="249">
        <v>1.56852941033051E-2</v>
      </c>
      <c r="CA23" s="249">
        <v>1.56049562895762E-2</v>
      </c>
      <c r="CB23" s="249">
        <v>1.55648297721572E-2</v>
      </c>
      <c r="CC23" s="249">
        <v>1.55603691771465E-2</v>
      </c>
      <c r="CD23" s="249">
        <v>1.5567777015144999E-2</v>
      </c>
      <c r="CE23" s="249">
        <v>1.5586295705335099E-2</v>
      </c>
      <c r="CF23" s="249">
        <v>1.55769973546177E-2</v>
      </c>
      <c r="CG23" s="249">
        <v>1.5591502066755801E-2</v>
      </c>
      <c r="CH23" s="249">
        <v>1.55859591813289E-2</v>
      </c>
      <c r="CI23" s="249">
        <v>1.5590196456074099E-2</v>
      </c>
      <c r="CJ23" s="249">
        <v>1.56155261251623E-2</v>
      </c>
      <c r="CK23" s="249">
        <v>1.56687352664109E-2</v>
      </c>
      <c r="CL23" s="249">
        <v>1.57376442150487E-2</v>
      </c>
      <c r="CM23" s="249">
        <v>1.5781164018208501E-2</v>
      </c>
      <c r="CN23" s="249">
        <v>1.5890979261920301E-2</v>
      </c>
      <c r="CO23" s="249">
        <v>1.5986894075406901E-2</v>
      </c>
      <c r="CP23" s="249">
        <v>1.6158839031892299E-2</v>
      </c>
      <c r="CQ23" s="249">
        <v>1.6257509898924601E-2</v>
      </c>
      <c r="CR23" s="249">
        <v>1.64471849693449E-2</v>
      </c>
      <c r="CS23" s="249">
        <v>1.6598871103947001E-2</v>
      </c>
      <c r="CT23" s="249">
        <v>1.6786498692693899E-2</v>
      </c>
      <c r="CU23" s="249">
        <v>1.69364760866332E-2</v>
      </c>
      <c r="CV23" s="249">
        <v>1.7094660714536501E-2</v>
      </c>
      <c r="CW23" s="249">
        <v>1.7239658618814699E-2</v>
      </c>
      <c r="CX23" s="248" t="s">
        <v>262</v>
      </c>
      <c r="CZ23" s="3" t="s">
        <v>328</v>
      </c>
    </row>
    <row r="24" spans="1:104" x14ac:dyDescent="0.25">
      <c r="A24" s="244" t="s">
        <v>249</v>
      </c>
      <c r="B24" s="212" t="s">
        <v>250</v>
      </c>
      <c r="C24" s="212" t="s">
        <v>251</v>
      </c>
      <c r="D24" s="247">
        <v>41285</v>
      </c>
      <c r="E24" s="248"/>
      <c r="F24" s="249">
        <v>2.6531239773611201E-2</v>
      </c>
      <c r="G24" s="249">
        <v>2.64912831758999E-2</v>
      </c>
      <c r="H24" s="249">
        <v>2.64551959282649E-2</v>
      </c>
      <c r="I24" s="249">
        <v>2.6432835169978301E-2</v>
      </c>
      <c r="J24" s="249">
        <v>2.6397711844851401E-2</v>
      </c>
      <c r="K24" s="249">
        <v>2.6390183174243999E-2</v>
      </c>
      <c r="L24" s="249">
        <v>2.63785029282614E-2</v>
      </c>
      <c r="M24" s="249">
        <v>2.63742838203899E-2</v>
      </c>
      <c r="N24" s="249">
        <v>2.63690649982769E-2</v>
      </c>
      <c r="O24" s="249">
        <v>2.6371870721012099E-2</v>
      </c>
      <c r="P24" s="249">
        <v>2.6368434896251399E-2</v>
      </c>
      <c r="Q24" s="249">
        <v>2.6370990089546201E-2</v>
      </c>
      <c r="R24" s="249">
        <v>2.6383844983558599E-2</v>
      </c>
      <c r="S24" s="249">
        <v>2.6398577365650201E-2</v>
      </c>
      <c r="T24" s="249">
        <v>2.64133905610223E-2</v>
      </c>
      <c r="U24" s="249">
        <v>2.6427200393478501E-2</v>
      </c>
      <c r="V24" s="249">
        <v>2.64789707384771E-2</v>
      </c>
      <c r="W24" s="249">
        <v>2.6534319873931799E-2</v>
      </c>
      <c r="X24" s="249">
        <v>2.6575598700013602E-2</v>
      </c>
      <c r="Y24" s="249">
        <v>2.6648104270774998E-2</v>
      </c>
      <c r="Z24" s="249">
        <v>2.6816456495527701E-2</v>
      </c>
      <c r="AA24" s="249">
        <v>2.6960978302019999E-2</v>
      </c>
      <c r="AB24" s="249">
        <v>2.7115908448148599E-2</v>
      </c>
      <c r="AC24" s="249">
        <v>2.7338891534390699E-2</v>
      </c>
      <c r="AD24" s="249">
        <v>2.7696653802235498E-2</v>
      </c>
      <c r="AE24" s="249">
        <v>2.8030015215992601E-2</v>
      </c>
      <c r="AF24" s="249">
        <v>2.8266594558338399E-2</v>
      </c>
      <c r="AG24" s="249">
        <v>2.8496399169020002E-2</v>
      </c>
      <c r="AH24" s="249">
        <v>2.8611596752212101E-2</v>
      </c>
      <c r="AI24" s="249">
        <v>2.8606394491243001E-2</v>
      </c>
      <c r="AJ24" s="249">
        <v>2.8403065207891601E-2</v>
      </c>
      <c r="AK24" s="249">
        <v>2.8307662632477599E-2</v>
      </c>
      <c r="AL24" s="249">
        <v>2.8256145194970099E-2</v>
      </c>
      <c r="AM24" s="249">
        <v>2.8214807532128801E-2</v>
      </c>
      <c r="AN24" s="249">
        <v>2.81407181456301E-2</v>
      </c>
      <c r="AO24" s="249">
        <v>2.8017445046021602E-2</v>
      </c>
      <c r="AP24" s="249">
        <v>2.7998474783329601E-2</v>
      </c>
      <c r="AQ24" s="249">
        <v>2.79319148063348E-2</v>
      </c>
      <c r="AR24" s="249">
        <v>2.7939907307812401E-2</v>
      </c>
      <c r="AS24" s="249">
        <v>2.7868812907269599E-2</v>
      </c>
      <c r="AT24" s="249">
        <v>2.7828368959929201E-2</v>
      </c>
      <c r="AU24" s="249">
        <v>2.7746279471123701E-2</v>
      </c>
      <c r="AV24" s="249">
        <v>2.76638302887686E-2</v>
      </c>
      <c r="AW24" s="249">
        <v>2.7579610118466401E-2</v>
      </c>
      <c r="AX24" s="249">
        <v>2.7518970261353599E-2</v>
      </c>
      <c r="AY24" s="249">
        <v>2.7441455272832E-2</v>
      </c>
      <c r="AZ24" s="249">
        <v>2.7395099785942002E-2</v>
      </c>
      <c r="BA24" s="249">
        <v>2.7349590839611599E-2</v>
      </c>
      <c r="BB24" s="249">
        <v>2.7290389665279E-2</v>
      </c>
      <c r="BC24" s="249">
        <v>2.72687045254295E-2</v>
      </c>
      <c r="BD24" s="249">
        <v>2.7222602457849601E-2</v>
      </c>
      <c r="BE24" s="249">
        <v>2.72235903838998E-2</v>
      </c>
      <c r="BF24" s="249">
        <v>2.7218000178446999E-2</v>
      </c>
      <c r="BG24" s="249">
        <v>2.72134799068455E-2</v>
      </c>
      <c r="BH24" s="249">
        <v>2.7172719818051898E-2</v>
      </c>
      <c r="BI24" s="249">
        <v>2.7145731093576601E-2</v>
      </c>
      <c r="BJ24" s="249">
        <v>2.7132956347771599E-2</v>
      </c>
      <c r="BK24" s="249">
        <v>2.7086533716244601E-2</v>
      </c>
      <c r="BL24" s="249">
        <v>2.70651945726521E-2</v>
      </c>
      <c r="BM24" s="249">
        <v>2.70299260806721E-2</v>
      </c>
      <c r="BN24" s="249">
        <v>2.7016353030045001E-2</v>
      </c>
      <c r="BO24" s="249">
        <v>2.6990745236145999E-2</v>
      </c>
      <c r="BP24" s="249">
        <v>2.6996724441020099E-2</v>
      </c>
      <c r="BQ24" s="249">
        <v>2.69843263933233E-2</v>
      </c>
      <c r="BR24" s="249">
        <v>2.69848210031053E-2</v>
      </c>
      <c r="BS24" s="249">
        <v>2.6968803275950502E-2</v>
      </c>
      <c r="BT24" s="249">
        <v>2.69785069120476E-2</v>
      </c>
      <c r="BU24" s="249">
        <v>2.6986276270299502E-2</v>
      </c>
      <c r="BV24" s="249">
        <v>2.6996874358485998E-2</v>
      </c>
      <c r="BW24" s="249">
        <v>2.70828393533846E-2</v>
      </c>
      <c r="BX24" s="249">
        <v>2.7209695003928398E-2</v>
      </c>
      <c r="BY24" s="249">
        <v>2.74070963772115E-2</v>
      </c>
      <c r="BZ24" s="249">
        <v>2.7524833405855299E-2</v>
      </c>
      <c r="CA24" s="249">
        <v>2.7542042892647299E-2</v>
      </c>
      <c r="CB24" s="249">
        <v>2.7539446925621502E-2</v>
      </c>
      <c r="CC24" s="249">
        <v>2.75356297062768E-2</v>
      </c>
      <c r="CD24" s="249">
        <v>2.7490343250190299E-2</v>
      </c>
      <c r="CE24" s="249">
        <v>2.7425375402920501E-2</v>
      </c>
      <c r="CF24" s="249">
        <v>2.7388384299545401E-2</v>
      </c>
      <c r="CG24" s="249">
        <v>2.7344878627800901E-2</v>
      </c>
      <c r="CH24" s="249">
        <v>2.7305546032822099E-2</v>
      </c>
      <c r="CI24" s="249">
        <v>2.7231274144667701E-2</v>
      </c>
      <c r="CJ24" s="249">
        <v>2.71982855816045E-2</v>
      </c>
      <c r="CK24" s="249">
        <v>2.7154576738364598E-2</v>
      </c>
      <c r="CL24" s="249">
        <v>2.7082951747106902E-2</v>
      </c>
      <c r="CM24" s="249">
        <v>2.7015820172356899E-2</v>
      </c>
      <c r="CN24" s="249">
        <v>2.6965873105264899E-2</v>
      </c>
      <c r="CO24" s="249">
        <v>2.68531425238871E-2</v>
      </c>
      <c r="CP24" s="249">
        <v>2.67667827890711E-2</v>
      </c>
      <c r="CQ24" s="249">
        <v>2.6698912354274001E-2</v>
      </c>
      <c r="CR24" s="249">
        <v>2.6628626723452099E-2</v>
      </c>
      <c r="CS24" s="249">
        <v>2.6548779288104101E-2</v>
      </c>
      <c r="CT24" s="249">
        <v>2.6446036924034199E-2</v>
      </c>
      <c r="CU24" s="249">
        <v>2.6380789484225502E-2</v>
      </c>
      <c r="CV24" s="249">
        <v>2.6335195531741299E-2</v>
      </c>
      <c r="CW24" s="249">
        <v>2.62746925064841E-2</v>
      </c>
      <c r="CX24" s="248" t="s">
        <v>263</v>
      </c>
      <c r="CZ24" s="3" t="s">
        <v>328</v>
      </c>
    </row>
    <row r="25" spans="1:104" x14ac:dyDescent="0.25">
      <c r="A25" s="244" t="s">
        <v>253</v>
      </c>
      <c r="B25" s="212" t="s">
        <v>250</v>
      </c>
      <c r="C25" s="212" t="s">
        <v>251</v>
      </c>
      <c r="D25" s="247">
        <v>41285</v>
      </c>
      <c r="E25" s="248"/>
      <c r="F25" s="249">
        <v>1.73938257953756E-2</v>
      </c>
      <c r="G25" s="249">
        <v>1.7486583683585299E-2</v>
      </c>
      <c r="H25" s="249">
        <v>1.7575886630001099E-2</v>
      </c>
      <c r="I25" s="249">
        <v>1.7634232697331199E-2</v>
      </c>
      <c r="J25" s="249">
        <v>1.7731238093890302E-2</v>
      </c>
      <c r="K25" s="249">
        <v>1.7752977994703101E-2</v>
      </c>
      <c r="L25" s="249">
        <v>1.77874323721251E-2</v>
      </c>
      <c r="M25" s="249">
        <v>1.7800104525092699E-2</v>
      </c>
      <c r="N25" s="249">
        <v>1.7815952438254502E-2</v>
      </c>
      <c r="O25" s="249">
        <v>1.78074082490083E-2</v>
      </c>
      <c r="P25" s="249">
        <v>1.7817879062451698E-2</v>
      </c>
      <c r="Q25" s="249">
        <v>1.7810083939732099E-2</v>
      </c>
      <c r="R25" s="249">
        <v>1.77715620040617E-2</v>
      </c>
      <c r="S25" s="249">
        <v>1.77287614906496E-2</v>
      </c>
      <c r="T25" s="249">
        <v>1.7687071731540001E-2</v>
      </c>
      <c r="U25" s="249">
        <v>1.7649334622999599E-2</v>
      </c>
      <c r="V25" s="249">
        <v>1.7516421381781999E-2</v>
      </c>
      <c r="W25" s="249">
        <v>1.73869163954215E-2</v>
      </c>
      <c r="X25" s="249">
        <v>1.7297328125283399E-2</v>
      </c>
      <c r="Y25" s="249">
        <v>1.7151929611543201E-2</v>
      </c>
      <c r="Z25" s="249">
        <v>1.6859522253052199E-2</v>
      </c>
      <c r="AA25" s="249">
        <v>1.6645599599340099E-2</v>
      </c>
      <c r="AB25" s="249">
        <v>1.6444099630327499E-2</v>
      </c>
      <c r="AC25" s="249">
        <v>1.6192215514421501E-2</v>
      </c>
      <c r="AD25" s="249">
        <v>1.5856237024083401E-2</v>
      </c>
      <c r="AE25" s="249">
        <v>1.5597440345793301E-2</v>
      </c>
      <c r="AF25" s="249">
        <v>1.5437658729592499E-2</v>
      </c>
      <c r="AG25" s="249">
        <v>1.5297850331375E-2</v>
      </c>
      <c r="AH25" s="249">
        <v>1.5232747404834501E-2</v>
      </c>
      <c r="AI25" s="249">
        <v>1.52356209113505E-2</v>
      </c>
      <c r="AJ25" s="249">
        <v>1.53529613771883E-2</v>
      </c>
      <c r="AK25" s="249">
        <v>1.54116339558623E-2</v>
      </c>
      <c r="AL25" s="249">
        <v>1.5444356829414399E-2</v>
      </c>
      <c r="AM25" s="249">
        <v>1.54711650293855E-2</v>
      </c>
      <c r="AN25" s="249">
        <v>1.5520493011559699E-2</v>
      </c>
      <c r="AO25" s="249">
        <v>1.5606436121644401E-2</v>
      </c>
      <c r="AP25" s="249">
        <v>1.5620115754123899E-2</v>
      </c>
      <c r="AQ25" s="249">
        <v>1.5669126125877099E-2</v>
      </c>
      <c r="AR25" s="249">
        <v>1.5663155841320799E-2</v>
      </c>
      <c r="AS25" s="249">
        <v>1.57171087925136E-2</v>
      </c>
      <c r="AT25" s="249">
        <v>1.5748678530559699E-2</v>
      </c>
      <c r="AU25" s="249">
        <v>1.5814827893425299E-2</v>
      </c>
      <c r="AV25" s="249">
        <v>1.5884245142751999E-2</v>
      </c>
      <c r="AW25" s="249">
        <v>1.5958492908258199E-2</v>
      </c>
      <c r="AX25" s="249">
        <v>1.6014209501027499E-2</v>
      </c>
      <c r="AY25" s="249">
        <v>1.6088409737640301E-2</v>
      </c>
      <c r="AZ25" s="249">
        <v>1.61344938337264E-2</v>
      </c>
      <c r="BA25" s="249">
        <v>1.6181066674825401E-2</v>
      </c>
      <c r="BB25" s="249">
        <v>1.6243749568482398E-2</v>
      </c>
      <c r="BC25" s="249">
        <v>1.6267335948344602E-2</v>
      </c>
      <c r="BD25" s="249">
        <v>1.6318658532413599E-2</v>
      </c>
      <c r="BE25" s="249">
        <v>1.63175414189984E-2</v>
      </c>
      <c r="BF25" s="249">
        <v>1.6323872862341798E-2</v>
      </c>
      <c r="BG25" s="249">
        <v>1.6329010747957E-2</v>
      </c>
      <c r="BH25" s="249">
        <v>1.63760944870876E-2</v>
      </c>
      <c r="BI25" s="249">
        <v>1.64080439103159E-2</v>
      </c>
      <c r="BJ25" s="249">
        <v>1.6423390136918601E-2</v>
      </c>
      <c r="BK25" s="249">
        <v>1.6480419046787698E-2</v>
      </c>
      <c r="BL25" s="249">
        <v>1.6507325355300199E-2</v>
      </c>
      <c r="BM25" s="249">
        <v>1.6552803242811599E-2</v>
      </c>
      <c r="BN25" s="249">
        <v>1.65706531033042E-2</v>
      </c>
      <c r="BO25" s="249">
        <v>1.66048782853776E-2</v>
      </c>
      <c r="BP25" s="249">
        <v>1.6596821621653601E-2</v>
      </c>
      <c r="BQ25" s="249">
        <v>1.6613572483874801E-2</v>
      </c>
      <c r="BR25" s="249">
        <v>1.6612900870751499E-2</v>
      </c>
      <c r="BS25" s="249">
        <v>1.6634794632739199E-2</v>
      </c>
      <c r="BT25" s="249">
        <v>1.66214956901416E-2</v>
      </c>
      <c r="BU25" s="249">
        <v>1.66109264399645E-2</v>
      </c>
      <c r="BV25" s="249">
        <v>1.6596620133268899E-2</v>
      </c>
      <c r="BW25" s="249">
        <v>1.6485045231456299E-2</v>
      </c>
      <c r="BX25" s="249">
        <v>1.6333325419604101E-2</v>
      </c>
      <c r="BY25" s="249">
        <v>1.6122439301163399E-2</v>
      </c>
      <c r="BZ25" s="249">
        <v>1.6008735759084E-2</v>
      </c>
      <c r="CA25" s="249">
        <v>1.59927777772347E-2</v>
      </c>
      <c r="CB25" s="249">
        <v>1.59951746680943E-2</v>
      </c>
      <c r="CC25" s="249">
        <v>1.5998705773635699E-2</v>
      </c>
      <c r="CD25" s="249">
        <v>1.6041210249028999E-2</v>
      </c>
      <c r="CE25" s="249">
        <v>1.6104245161846598E-2</v>
      </c>
      <c r="CF25" s="249">
        <v>1.6141281655056801E-2</v>
      </c>
      <c r="CG25" s="249">
        <v>1.6185967323161899E-2</v>
      </c>
      <c r="CH25" s="249">
        <v>1.6227467375847501E-2</v>
      </c>
      <c r="CI25" s="249">
        <v>1.6308879209851801E-2</v>
      </c>
      <c r="CJ25" s="249">
        <v>1.6346402098626901E-2</v>
      </c>
      <c r="CK25" s="249">
        <v>1.63975025441866E-2</v>
      </c>
      <c r="CL25" s="249">
        <v>1.6484904293096798E-2</v>
      </c>
      <c r="CM25" s="249">
        <v>1.65713579131842E-2</v>
      </c>
      <c r="CN25" s="249">
        <v>1.66388321960311E-2</v>
      </c>
      <c r="CO25" s="249">
        <v>1.6802440613107698E-2</v>
      </c>
      <c r="CP25" s="249">
        <v>1.6940251221240502E-2</v>
      </c>
      <c r="CQ25" s="249">
        <v>1.70577420479293E-2</v>
      </c>
      <c r="CR25" s="249">
        <v>1.7189633169599702E-2</v>
      </c>
      <c r="CS25" s="249">
        <v>1.7354910234523398E-2</v>
      </c>
      <c r="CT25" s="249">
        <v>1.7599488086106799E-2</v>
      </c>
      <c r="CU25" s="249">
        <v>1.7780615799585599E-2</v>
      </c>
      <c r="CV25" s="249">
        <v>1.7923878540534899E-2</v>
      </c>
      <c r="CW25" s="249">
        <v>1.8144182788937601E-2</v>
      </c>
      <c r="CX25" s="248" t="s">
        <v>263</v>
      </c>
      <c r="CZ25" s="3" t="s">
        <v>328</v>
      </c>
    </row>
    <row r="26" spans="1:104" x14ac:dyDescent="0.25">
      <c r="A26" s="244" t="s">
        <v>249</v>
      </c>
      <c r="B26" s="212" t="s">
        <v>250</v>
      </c>
      <c r="C26" s="212" t="s">
        <v>251</v>
      </c>
      <c r="D26" s="247">
        <v>41286</v>
      </c>
      <c r="E26" s="248"/>
      <c r="F26" s="249">
        <v>2.6231643255024899E-2</v>
      </c>
      <c r="G26" s="249">
        <v>2.6198074979997401E-2</v>
      </c>
      <c r="H26" s="249">
        <v>2.6174434418054698E-2</v>
      </c>
      <c r="I26" s="249">
        <v>2.61510844854837E-2</v>
      </c>
      <c r="J26" s="249">
        <v>2.6141227367725901E-2</v>
      </c>
      <c r="K26" s="249">
        <v>2.6130605639925201E-2</v>
      </c>
      <c r="L26" s="249">
        <v>2.6122559470826999E-2</v>
      </c>
      <c r="M26" s="249">
        <v>2.6116504669983401E-2</v>
      </c>
      <c r="N26" s="249">
        <v>2.6115023873011001E-2</v>
      </c>
      <c r="O26" s="249">
        <v>2.61114892328419E-2</v>
      </c>
      <c r="P26" s="249">
        <v>2.6110569394647801E-2</v>
      </c>
      <c r="Q26" s="249">
        <v>2.6109755435074E-2</v>
      </c>
      <c r="R26" s="249">
        <v>2.6109736991796001E-2</v>
      </c>
      <c r="S26" s="249">
        <v>2.6109958654325999E-2</v>
      </c>
      <c r="T26" s="249">
        <v>2.6109832596315101E-2</v>
      </c>
      <c r="U26" s="249">
        <v>2.6110216975675501E-2</v>
      </c>
      <c r="V26" s="249">
        <v>2.61098628233166E-2</v>
      </c>
      <c r="W26" s="249">
        <v>2.6109836228211201E-2</v>
      </c>
      <c r="X26" s="249">
        <v>2.6109734614355701E-2</v>
      </c>
      <c r="Y26" s="249">
        <v>2.61100037226948E-2</v>
      </c>
      <c r="Z26" s="249">
        <v>2.6112444378838601E-2</v>
      </c>
      <c r="AA26" s="249">
        <v>2.6116741944676398E-2</v>
      </c>
      <c r="AB26" s="249">
        <v>2.6122644252177502E-2</v>
      </c>
      <c r="AC26" s="249">
        <v>2.6126534723111199E-2</v>
      </c>
      <c r="AD26" s="249">
        <v>2.61517487865278E-2</v>
      </c>
      <c r="AE26" s="249">
        <v>2.6173140801711101E-2</v>
      </c>
      <c r="AF26" s="249">
        <v>2.61898346257965E-2</v>
      </c>
      <c r="AG26" s="249">
        <v>2.6217372926633599E-2</v>
      </c>
      <c r="AH26" s="249">
        <v>2.62644372899439E-2</v>
      </c>
      <c r="AI26" s="249">
        <v>2.6306126065323999E-2</v>
      </c>
      <c r="AJ26" s="249">
        <v>2.6316542679210402E-2</v>
      </c>
      <c r="AK26" s="249">
        <v>2.6331183255632801E-2</v>
      </c>
      <c r="AL26" s="249">
        <v>2.6403726642559199E-2</v>
      </c>
      <c r="AM26" s="249">
        <v>2.6459445740748402E-2</v>
      </c>
      <c r="AN26" s="249">
        <v>2.6528304852838101E-2</v>
      </c>
      <c r="AO26" s="249">
        <v>2.6590293087072898E-2</v>
      </c>
      <c r="AP26" s="249">
        <v>2.6694748120671401E-2</v>
      </c>
      <c r="AQ26" s="249">
        <v>2.6770573158018399E-2</v>
      </c>
      <c r="AR26" s="249">
        <v>2.68390903187108E-2</v>
      </c>
      <c r="AS26" s="249">
        <v>2.6898805995896499E-2</v>
      </c>
      <c r="AT26" s="249">
        <v>2.69632198610485E-2</v>
      </c>
      <c r="AU26" s="249">
        <v>2.7059287123270399E-2</v>
      </c>
      <c r="AV26" s="249">
        <v>2.70858092905812E-2</v>
      </c>
      <c r="AW26" s="249">
        <v>2.71352189852389E-2</v>
      </c>
      <c r="AX26" s="249">
        <v>2.7147771636708101E-2</v>
      </c>
      <c r="AY26" s="249">
        <v>2.7189308078519901E-2</v>
      </c>
      <c r="AZ26" s="249">
        <v>2.71920336397002E-2</v>
      </c>
      <c r="BA26" s="249">
        <v>2.7201177437276899E-2</v>
      </c>
      <c r="BB26" s="249">
        <v>2.7197106266974101E-2</v>
      </c>
      <c r="BC26" s="249">
        <v>2.7192053481208501E-2</v>
      </c>
      <c r="BD26" s="249">
        <v>2.71733403054405E-2</v>
      </c>
      <c r="BE26" s="249">
        <v>2.7161805597507398E-2</v>
      </c>
      <c r="BF26" s="249">
        <v>2.7105250710244298E-2</v>
      </c>
      <c r="BG26" s="249">
        <v>2.7099614746323199E-2</v>
      </c>
      <c r="BH26" s="249">
        <v>2.7096267685241201E-2</v>
      </c>
      <c r="BI26" s="249">
        <v>2.70696431469542E-2</v>
      </c>
      <c r="BJ26" s="249">
        <v>2.7054632859499699E-2</v>
      </c>
      <c r="BK26" s="249">
        <v>2.7052747196853699E-2</v>
      </c>
      <c r="BL26" s="249">
        <v>2.70313394075994E-2</v>
      </c>
      <c r="BM26" s="249">
        <v>2.70252026900204E-2</v>
      </c>
      <c r="BN26" s="249">
        <v>2.7014096696499901E-2</v>
      </c>
      <c r="BO26" s="249">
        <v>2.7043314713100501E-2</v>
      </c>
      <c r="BP26" s="249">
        <v>2.70287512308129E-2</v>
      </c>
      <c r="BQ26" s="249">
        <v>2.7038891811517501E-2</v>
      </c>
      <c r="BR26" s="249">
        <v>2.7048525954957301E-2</v>
      </c>
      <c r="BS26" s="249">
        <v>2.7093603660948699E-2</v>
      </c>
      <c r="BT26" s="249">
        <v>2.7107702631464701E-2</v>
      </c>
      <c r="BU26" s="249">
        <v>2.7147384056577101E-2</v>
      </c>
      <c r="BV26" s="249">
        <v>2.72265922143951E-2</v>
      </c>
      <c r="BW26" s="249">
        <v>2.73637754308593E-2</v>
      </c>
      <c r="BX26" s="249">
        <v>2.7547492585125798E-2</v>
      </c>
      <c r="BY26" s="249">
        <v>2.7731278510221499E-2</v>
      </c>
      <c r="BZ26" s="249">
        <v>2.7875223784890199E-2</v>
      </c>
      <c r="CA26" s="249">
        <v>2.7976944119585401E-2</v>
      </c>
      <c r="CB26" s="249">
        <v>2.80097816455704E-2</v>
      </c>
      <c r="CC26" s="249">
        <v>2.80186139686107E-2</v>
      </c>
      <c r="CD26" s="249">
        <v>2.8059589372598299E-2</v>
      </c>
      <c r="CE26" s="249">
        <v>2.8027008775529001E-2</v>
      </c>
      <c r="CF26" s="249">
        <v>2.8011296560778901E-2</v>
      </c>
      <c r="CG26" s="249">
        <v>2.80143413473273E-2</v>
      </c>
      <c r="CH26" s="249">
        <v>2.8068621349730798E-2</v>
      </c>
      <c r="CI26" s="249">
        <v>2.8027632007168499E-2</v>
      </c>
      <c r="CJ26" s="249">
        <v>2.8001634493380698E-2</v>
      </c>
      <c r="CK26" s="249">
        <v>2.79448111818472E-2</v>
      </c>
      <c r="CL26" s="249">
        <v>2.7905403858634999E-2</v>
      </c>
      <c r="CM26" s="249">
        <v>2.7858137819646502E-2</v>
      </c>
      <c r="CN26" s="249">
        <v>2.7810137577728E-2</v>
      </c>
      <c r="CO26" s="249">
        <v>2.7727641530130201E-2</v>
      </c>
      <c r="CP26" s="249">
        <v>2.7630373166524801E-2</v>
      </c>
      <c r="CQ26" s="249">
        <v>2.7536842493950098E-2</v>
      </c>
      <c r="CR26" s="249">
        <v>2.7488399711720901E-2</v>
      </c>
      <c r="CS26" s="249">
        <v>2.7398642067787301E-2</v>
      </c>
      <c r="CT26" s="249">
        <v>2.73010466885917E-2</v>
      </c>
      <c r="CU26" s="249">
        <v>2.71907454490465E-2</v>
      </c>
      <c r="CV26" s="249">
        <v>2.71389796317235E-2</v>
      </c>
      <c r="CW26" s="249">
        <v>2.7078866586350302E-2</v>
      </c>
      <c r="CX26" s="248" t="s">
        <v>264</v>
      </c>
      <c r="CZ26" s="3" t="s">
        <v>328</v>
      </c>
    </row>
    <row r="27" spans="1:104" x14ac:dyDescent="0.25">
      <c r="A27" s="244" t="s">
        <v>253</v>
      </c>
      <c r="B27" s="212" t="s">
        <v>250</v>
      </c>
      <c r="C27" s="212" t="s">
        <v>251</v>
      </c>
      <c r="D27" s="247">
        <v>41286</v>
      </c>
      <c r="E27" s="248"/>
      <c r="F27" s="249">
        <v>1.83320624274999E-2</v>
      </c>
      <c r="G27" s="249">
        <v>1.85072745973019E-2</v>
      </c>
      <c r="H27" s="249">
        <v>1.86547835568995E-2</v>
      </c>
      <c r="I27" s="249">
        <v>1.8833812680127699E-2</v>
      </c>
      <c r="J27" s="249">
        <v>1.8926092648476799E-2</v>
      </c>
      <c r="K27" s="249">
        <v>1.9045128035285599E-2</v>
      </c>
      <c r="L27" s="249">
        <v>1.9159223329591999E-2</v>
      </c>
      <c r="M27" s="249">
        <v>1.9273774660920701E-2</v>
      </c>
      <c r="N27" s="249">
        <v>1.93093863809886E-2</v>
      </c>
      <c r="O27" s="249">
        <v>1.9425156426652299E-2</v>
      </c>
      <c r="P27" s="249">
        <v>1.9474214902280001E-2</v>
      </c>
      <c r="Q27" s="249">
        <v>1.9607717117648998E-2</v>
      </c>
      <c r="R27" s="249">
        <v>1.9600299067778701E-2</v>
      </c>
      <c r="S27" s="249">
        <v>1.9644877157399501E-2</v>
      </c>
      <c r="T27" s="249">
        <v>1.9626038195965902E-2</v>
      </c>
      <c r="U27" s="249">
        <v>1.9671493775711299E-2</v>
      </c>
      <c r="V27" s="249">
        <v>1.96312632377365E-2</v>
      </c>
      <c r="W27" s="249">
        <v>1.9626700861425098E-2</v>
      </c>
      <c r="X27" s="249">
        <v>1.95720779950289E-2</v>
      </c>
      <c r="Y27" s="249">
        <v>1.95212273281463E-2</v>
      </c>
      <c r="Z27" s="249">
        <v>1.9386863396278299E-2</v>
      </c>
      <c r="AA27" s="249">
        <v>1.9268456880424299E-2</v>
      </c>
      <c r="AB27" s="249">
        <v>1.9157849314621E-2</v>
      </c>
      <c r="AC27" s="249">
        <v>1.9099230343021599E-2</v>
      </c>
      <c r="AD27" s="249">
        <v>1.8828045142608399E-2</v>
      </c>
      <c r="AE27" s="249">
        <v>1.8663662992130299E-2</v>
      </c>
      <c r="AF27" s="249">
        <v>1.8555859754845E-2</v>
      </c>
      <c r="AG27" s="249">
        <v>1.8402689157364999E-2</v>
      </c>
      <c r="AH27" s="249">
        <v>1.8186066063636399E-2</v>
      </c>
      <c r="AI27" s="249">
        <v>1.8024637263679099E-2</v>
      </c>
      <c r="AJ27" s="249">
        <v>1.79875622000371E-2</v>
      </c>
      <c r="AK27" s="249">
        <v>1.7937300907431699E-2</v>
      </c>
      <c r="AL27" s="249">
        <v>1.7714121789584501E-2</v>
      </c>
      <c r="AM27" s="249">
        <v>1.7565070076305998E-2</v>
      </c>
      <c r="AN27" s="249">
        <v>1.7400440169016498E-2</v>
      </c>
      <c r="AO27" s="249">
        <v>1.7266701891174199E-2</v>
      </c>
      <c r="AP27" s="249">
        <v>1.7065248432645001E-2</v>
      </c>
      <c r="AQ27" s="249">
        <v>1.6933943113140799E-2</v>
      </c>
      <c r="AR27" s="249">
        <v>1.6824063154913398E-2</v>
      </c>
      <c r="AS27" s="249">
        <v>1.6734138453874999E-2</v>
      </c>
      <c r="AT27" s="249">
        <v>1.6642496949896099E-2</v>
      </c>
      <c r="AU27" s="249">
        <v>1.6514854002288599E-2</v>
      </c>
      <c r="AV27" s="249">
        <v>1.6481325148120899E-2</v>
      </c>
      <c r="AW27" s="249">
        <v>1.6420661389424902E-2</v>
      </c>
      <c r="AX27" s="249">
        <v>1.6405606076182199E-2</v>
      </c>
      <c r="AY27" s="249">
        <v>1.63567665365408E-2</v>
      </c>
      <c r="AZ27" s="249">
        <v>1.6353612857507398E-2</v>
      </c>
      <c r="BA27" s="249">
        <v>1.6343077611852899E-2</v>
      </c>
      <c r="BB27" s="249">
        <v>1.6347759812071299E-2</v>
      </c>
      <c r="BC27" s="249">
        <v>1.6353589921981701E-2</v>
      </c>
      <c r="BD27" s="249">
        <v>1.6375367337356901E-2</v>
      </c>
      <c r="BE27" s="249">
        <v>1.6388938735749099E-2</v>
      </c>
      <c r="BF27" s="249">
        <v>1.6457182759615299E-2</v>
      </c>
      <c r="BG27" s="249">
        <v>1.6464144414303598E-2</v>
      </c>
      <c r="BH27" s="249">
        <v>1.6468293027844302E-2</v>
      </c>
      <c r="BI27" s="249">
        <v>1.6501679050474002E-2</v>
      </c>
      <c r="BJ27" s="249">
        <v>1.6520810399365302E-2</v>
      </c>
      <c r="BK27" s="249">
        <v>1.65232298940187E-2</v>
      </c>
      <c r="BL27" s="249">
        <v>1.65509558998897E-2</v>
      </c>
      <c r="BM27" s="249">
        <v>1.6558992542629498E-2</v>
      </c>
      <c r="BN27" s="249">
        <v>1.6573639665978801E-2</v>
      </c>
      <c r="BO27" s="249">
        <v>1.6535387521458202E-2</v>
      </c>
      <c r="BP27" s="249">
        <v>1.65543404887315E-2</v>
      </c>
      <c r="BQ27" s="249">
        <v>1.6541119973564E-2</v>
      </c>
      <c r="BR27" s="249">
        <v>1.6528659367361798E-2</v>
      </c>
      <c r="BS27" s="249">
        <v>1.64716026703834E-2</v>
      </c>
      <c r="BT27" s="249">
        <v>1.6454163446212498E-2</v>
      </c>
      <c r="BU27" s="249">
        <v>1.64060688344628E-2</v>
      </c>
      <c r="BV27" s="249">
        <v>1.6314151792892501E-2</v>
      </c>
      <c r="BW27" s="249">
        <v>1.61664046484787E-2</v>
      </c>
      <c r="BX27" s="249">
        <v>1.5987757803485599E-2</v>
      </c>
      <c r="BY27" s="249">
        <v>1.5827228860765898E-2</v>
      </c>
      <c r="BZ27" s="249">
        <v>1.5712164101866901E-2</v>
      </c>
      <c r="CA27" s="249">
        <v>1.5635795002350902E-2</v>
      </c>
      <c r="CB27" s="249">
        <v>1.5611947175751E-2</v>
      </c>
      <c r="CC27" s="249">
        <v>1.5605597291968301E-2</v>
      </c>
      <c r="CD27" s="249">
        <v>1.55764881662085E-2</v>
      </c>
      <c r="CE27" s="249">
        <v>1.5599586945939801E-2</v>
      </c>
      <c r="CF27" s="249">
        <v>1.5610856123361201E-2</v>
      </c>
      <c r="CG27" s="249">
        <v>1.56086656592668E-2</v>
      </c>
      <c r="CH27" s="249">
        <v>1.55701479646237E-2</v>
      </c>
      <c r="CI27" s="249">
        <v>1.55991417035604E-2</v>
      </c>
      <c r="CJ27" s="249">
        <v>1.56178285355717E-2</v>
      </c>
      <c r="CK27" s="249">
        <v>1.5659504392869301E-2</v>
      </c>
      <c r="CL27" s="249">
        <v>1.5689100199261799E-2</v>
      </c>
      <c r="CM27" s="249">
        <v>1.5725378274457399E-2</v>
      </c>
      <c r="CN27" s="249">
        <v>1.57631256678324E-2</v>
      </c>
      <c r="CO27" s="249">
        <v>1.5830250498419698E-2</v>
      </c>
      <c r="CP27" s="249">
        <v>1.5913320871652901E-2</v>
      </c>
      <c r="CQ27" s="249">
        <v>1.5997583033341999E-2</v>
      </c>
      <c r="CR27" s="249">
        <v>1.60430601496158E-2</v>
      </c>
      <c r="CS27" s="249">
        <v>1.6130924973002201E-2</v>
      </c>
      <c r="CT27" s="249">
        <v>1.6232283744613302E-2</v>
      </c>
      <c r="CU27" s="249">
        <v>1.6355102622532001E-2</v>
      </c>
      <c r="CV27" s="249">
        <v>1.6416136219216101E-2</v>
      </c>
      <c r="CW27" s="249">
        <v>1.6490034886824601E-2</v>
      </c>
      <c r="CX27" s="248" t="s">
        <v>264</v>
      </c>
      <c r="CZ27" s="3" t="s">
        <v>328</v>
      </c>
    </row>
    <row r="28" spans="1:104" x14ac:dyDescent="0.25">
      <c r="A28" s="244" t="s">
        <v>249</v>
      </c>
      <c r="B28" s="212" t="s">
        <v>250</v>
      </c>
      <c r="C28" s="212" t="s">
        <v>251</v>
      </c>
      <c r="D28" s="247">
        <v>41287</v>
      </c>
      <c r="E28" s="248"/>
      <c r="F28" s="249">
        <v>2.69887704062368E-2</v>
      </c>
      <c r="G28" s="249">
        <v>2.6931779889177301E-2</v>
      </c>
      <c r="H28" s="249">
        <v>2.68759676521763E-2</v>
      </c>
      <c r="I28" s="249">
        <v>2.68455980684063E-2</v>
      </c>
      <c r="J28" s="249">
        <v>2.6789247920960099E-2</v>
      </c>
      <c r="K28" s="249">
        <v>2.67466001435939E-2</v>
      </c>
      <c r="L28" s="249">
        <v>2.67159761504017E-2</v>
      </c>
      <c r="M28" s="249">
        <v>2.67133508018845E-2</v>
      </c>
      <c r="N28" s="249">
        <v>2.6706274377572101E-2</v>
      </c>
      <c r="O28" s="249">
        <v>2.6677673614536601E-2</v>
      </c>
      <c r="P28" s="249">
        <v>2.6670903428202799E-2</v>
      </c>
      <c r="Q28" s="249">
        <v>2.6655732372944101E-2</v>
      </c>
      <c r="R28" s="249">
        <v>2.66563144782552E-2</v>
      </c>
      <c r="S28" s="249">
        <v>2.66492904761788E-2</v>
      </c>
      <c r="T28" s="249">
        <v>2.6652950475420399E-2</v>
      </c>
      <c r="U28" s="249">
        <v>2.66514601181576E-2</v>
      </c>
      <c r="V28" s="249">
        <v>2.6689857758842198E-2</v>
      </c>
      <c r="W28" s="249">
        <v>2.6719481471095999E-2</v>
      </c>
      <c r="X28" s="249">
        <v>2.67416532129819E-2</v>
      </c>
      <c r="Y28" s="249">
        <v>2.6787368068038601E-2</v>
      </c>
      <c r="Z28" s="249">
        <v>2.6862716208072301E-2</v>
      </c>
      <c r="AA28" s="249">
        <v>2.6920945352742101E-2</v>
      </c>
      <c r="AB28" s="249">
        <v>2.6977528809153401E-2</v>
      </c>
      <c r="AC28" s="249">
        <v>2.7032980546988099E-2</v>
      </c>
      <c r="AD28" s="249">
        <v>2.7127462509633701E-2</v>
      </c>
      <c r="AE28" s="249">
        <v>2.7259660643771999E-2</v>
      </c>
      <c r="AF28" s="249">
        <v>2.7354416760934201E-2</v>
      </c>
      <c r="AG28" s="249">
        <v>2.7466913728501099E-2</v>
      </c>
      <c r="AH28" s="249">
        <v>2.7617382074567001E-2</v>
      </c>
      <c r="AI28" s="249">
        <v>2.7784512698420801E-2</v>
      </c>
      <c r="AJ28" s="249">
        <v>2.78646984797483E-2</v>
      </c>
      <c r="AK28" s="249">
        <v>2.7951146952754101E-2</v>
      </c>
      <c r="AL28" s="249">
        <v>2.8092525662253402E-2</v>
      </c>
      <c r="AM28" s="249">
        <v>2.8266129460977799E-2</v>
      </c>
      <c r="AN28" s="249">
        <v>2.8386563806810101E-2</v>
      </c>
      <c r="AO28" s="249">
        <v>2.8507825832733098E-2</v>
      </c>
      <c r="AP28" s="249">
        <v>2.85866954025993E-2</v>
      </c>
      <c r="AQ28" s="249">
        <v>2.8634398764603001E-2</v>
      </c>
      <c r="AR28" s="249">
        <v>2.86878168471844E-2</v>
      </c>
      <c r="AS28" s="249">
        <v>2.8704459868518599E-2</v>
      </c>
      <c r="AT28" s="249">
        <v>2.8708001697880299E-2</v>
      </c>
      <c r="AU28" s="249">
        <v>2.86791570167792E-2</v>
      </c>
      <c r="AV28" s="249">
        <v>2.86560338126217E-2</v>
      </c>
      <c r="AW28" s="249">
        <v>2.8619528677649601E-2</v>
      </c>
      <c r="AX28" s="249">
        <v>2.8591723825963599E-2</v>
      </c>
      <c r="AY28" s="249">
        <v>2.8562310158114099E-2</v>
      </c>
      <c r="AZ28" s="249">
        <v>2.85144692274488E-2</v>
      </c>
      <c r="BA28" s="249">
        <v>2.84787260743396E-2</v>
      </c>
      <c r="BB28" s="249">
        <v>2.8436192931432399E-2</v>
      </c>
      <c r="BC28" s="249">
        <v>2.8367921529746001E-2</v>
      </c>
      <c r="BD28" s="249">
        <v>2.8279926005279E-2</v>
      </c>
      <c r="BE28" s="249">
        <v>2.82019257812266E-2</v>
      </c>
      <c r="BF28" s="249">
        <v>2.81275161930752E-2</v>
      </c>
      <c r="BG28" s="249">
        <v>2.8020462174103498E-2</v>
      </c>
      <c r="BH28" s="249">
        <v>2.7948034581427701E-2</v>
      </c>
      <c r="BI28" s="249">
        <v>2.7863409133520301E-2</v>
      </c>
      <c r="BJ28" s="249">
        <v>2.7821412613238301E-2</v>
      </c>
      <c r="BK28" s="249">
        <v>2.7720666327488701E-2</v>
      </c>
      <c r="BL28" s="249">
        <v>2.7679339115646E-2</v>
      </c>
      <c r="BM28" s="249">
        <v>2.76072272553659E-2</v>
      </c>
      <c r="BN28" s="249">
        <v>2.75432900013446E-2</v>
      </c>
      <c r="BO28" s="249">
        <v>2.7522060984477702E-2</v>
      </c>
      <c r="BP28" s="249">
        <v>2.7550379113605701E-2</v>
      </c>
      <c r="BQ28" s="249">
        <v>2.7527281480731299E-2</v>
      </c>
      <c r="BR28" s="249">
        <v>2.7516246488518199E-2</v>
      </c>
      <c r="BS28" s="249">
        <v>2.7526717158842001E-2</v>
      </c>
      <c r="BT28" s="249">
        <v>2.7576782241519202E-2</v>
      </c>
      <c r="BU28" s="249">
        <v>2.7678430120161E-2</v>
      </c>
      <c r="BV28" s="249">
        <v>2.77765940090683E-2</v>
      </c>
      <c r="BW28" s="249">
        <v>2.8002969834821902E-2</v>
      </c>
      <c r="BX28" s="249">
        <v>2.8282263168190599E-2</v>
      </c>
      <c r="BY28" s="249">
        <v>2.86263710394652E-2</v>
      </c>
      <c r="BZ28" s="249">
        <v>2.89731939124632E-2</v>
      </c>
      <c r="CA28" s="249">
        <v>2.9185582772711799E-2</v>
      </c>
      <c r="CB28" s="249">
        <v>2.92934276337765E-2</v>
      </c>
      <c r="CC28" s="249">
        <v>2.93985026108344E-2</v>
      </c>
      <c r="CD28" s="249">
        <v>2.9496701509739199E-2</v>
      </c>
      <c r="CE28" s="249">
        <v>2.9567266787442901E-2</v>
      </c>
      <c r="CF28" s="249">
        <v>2.9582363746352799E-2</v>
      </c>
      <c r="CG28" s="249">
        <v>2.9659285745422301E-2</v>
      </c>
      <c r="CH28" s="249">
        <v>2.9653259441291199E-2</v>
      </c>
      <c r="CI28" s="249">
        <v>2.97110788429936E-2</v>
      </c>
      <c r="CJ28" s="249">
        <v>2.9665711856288701E-2</v>
      </c>
      <c r="CK28" s="249">
        <v>2.9648523159025102E-2</v>
      </c>
      <c r="CL28" s="249">
        <v>2.9603758232678801E-2</v>
      </c>
      <c r="CM28" s="249">
        <v>2.9525067607485501E-2</v>
      </c>
      <c r="CN28" s="249">
        <v>2.94502530273828E-2</v>
      </c>
      <c r="CO28" s="249">
        <v>2.93041748119349E-2</v>
      </c>
      <c r="CP28" s="249">
        <v>2.9160800620641799E-2</v>
      </c>
      <c r="CQ28" s="249">
        <v>2.8982026257928499E-2</v>
      </c>
      <c r="CR28" s="249">
        <v>2.8844909116266401E-2</v>
      </c>
      <c r="CS28" s="249">
        <v>2.8643684975417801E-2</v>
      </c>
      <c r="CT28" s="249">
        <v>2.8497161802022698E-2</v>
      </c>
      <c r="CU28" s="249">
        <v>2.8392653019699201E-2</v>
      </c>
      <c r="CV28" s="249">
        <v>2.8271868166959799E-2</v>
      </c>
      <c r="CW28" s="249">
        <v>2.81825790488127E-2</v>
      </c>
      <c r="CX28" s="248" t="s">
        <v>265</v>
      </c>
      <c r="CZ28" s="3" t="s">
        <v>328</v>
      </c>
    </row>
    <row r="29" spans="1:104" x14ac:dyDescent="0.25">
      <c r="A29" s="244" t="s">
        <v>253</v>
      </c>
      <c r="B29" s="212" t="s">
        <v>250</v>
      </c>
      <c r="C29" s="212" t="s">
        <v>251</v>
      </c>
      <c r="D29" s="247">
        <v>41287</v>
      </c>
      <c r="E29" s="248"/>
      <c r="F29" s="249">
        <v>1.6607548152769401E-2</v>
      </c>
      <c r="G29" s="249">
        <v>1.6686572185999098E-2</v>
      </c>
      <c r="H29" s="249">
        <v>1.6767933632446001E-2</v>
      </c>
      <c r="I29" s="249">
        <v>1.6814012886549601E-2</v>
      </c>
      <c r="J29" s="249">
        <v>1.6903228121235198E-2</v>
      </c>
      <c r="K29" s="249">
        <v>1.69742744062709E-2</v>
      </c>
      <c r="L29" s="249">
        <v>1.7027357753562001E-2</v>
      </c>
      <c r="M29" s="249">
        <v>1.7031993935404499E-2</v>
      </c>
      <c r="N29" s="249">
        <v>1.7044559864100702E-2</v>
      </c>
      <c r="O29" s="249">
        <v>1.70964143315178E-2</v>
      </c>
      <c r="P29" s="249">
        <v>1.7108948739481999E-2</v>
      </c>
      <c r="Q29" s="249">
        <v>1.7137414261940698E-2</v>
      </c>
      <c r="R29" s="249">
        <v>1.7136312231825799E-2</v>
      </c>
      <c r="S29" s="249">
        <v>1.7149663321525201E-2</v>
      </c>
      <c r="T29" s="249">
        <v>1.71426918992655E-2</v>
      </c>
      <c r="U29" s="249">
        <v>1.7145526830483999E-2</v>
      </c>
      <c r="V29" s="249">
        <v>1.7074110556949299E-2</v>
      </c>
      <c r="W29" s="249">
        <v>1.70211891049253E-2</v>
      </c>
      <c r="X29" s="249">
        <v>1.6982727904223002E-2</v>
      </c>
      <c r="Y29" s="249">
        <v>1.6906292976970799E-2</v>
      </c>
      <c r="Z29" s="249">
        <v>1.6787875966819198E-2</v>
      </c>
      <c r="AA29" s="249">
        <v>1.67020460803423E-2</v>
      </c>
      <c r="AB29" s="249">
        <v>1.6622831215482602E-2</v>
      </c>
      <c r="AC29" s="249">
        <v>1.6548813439827399E-2</v>
      </c>
      <c r="AD29" s="249">
        <v>1.64300349842872E-2</v>
      </c>
      <c r="AE29" s="249">
        <v>1.6277275828948602E-2</v>
      </c>
      <c r="AF29" s="249">
        <v>1.6176063248934801E-2</v>
      </c>
      <c r="AG29" s="249">
        <v>1.6063655833885498E-2</v>
      </c>
      <c r="AH29" s="249">
        <v>1.59247579324567E-2</v>
      </c>
      <c r="AI29" s="249">
        <v>1.57836644899286E-2</v>
      </c>
      <c r="AJ29" s="249">
        <v>1.5720290726135799E-2</v>
      </c>
      <c r="AK29" s="249">
        <v>1.56547998226816E-2</v>
      </c>
      <c r="AL29" s="249">
        <v>1.55534979611606E-2</v>
      </c>
      <c r="AM29" s="249">
        <v>1.5437956194348301E-2</v>
      </c>
      <c r="AN29" s="249">
        <v>1.5362936288174299E-2</v>
      </c>
      <c r="AO29" s="249">
        <v>1.5291251904684101E-2</v>
      </c>
      <c r="AP29" s="249">
        <v>1.5246557769307801E-2</v>
      </c>
      <c r="AQ29" s="249">
        <v>1.5220224624453899E-2</v>
      </c>
      <c r="AR29" s="249">
        <v>1.5191339516165E-2</v>
      </c>
      <c r="AS29" s="249">
        <v>1.5182467001516899E-2</v>
      </c>
      <c r="AT29" s="249">
        <v>1.5180586495841799E-2</v>
      </c>
      <c r="AU29" s="249">
        <v>1.5195979777441099E-2</v>
      </c>
      <c r="AV29" s="249">
        <v>1.5208450141188001E-2</v>
      </c>
      <c r="AW29" s="249">
        <v>1.5228377943995701E-2</v>
      </c>
      <c r="AX29" s="249">
        <v>1.5243757562675601E-2</v>
      </c>
      <c r="AY29" s="249">
        <v>1.52602201999411E-2</v>
      </c>
      <c r="AZ29" s="249">
        <v>1.52874301670591E-2</v>
      </c>
      <c r="BA29" s="249">
        <v>1.5308118629651601E-2</v>
      </c>
      <c r="BB29" s="249">
        <v>1.5333148695989399E-2</v>
      </c>
      <c r="BC29" s="249">
        <v>1.53742914015046E-2</v>
      </c>
      <c r="BD29" s="249">
        <v>1.54291584644106E-2</v>
      </c>
      <c r="BE29" s="249">
        <v>1.54796219987667E-2</v>
      </c>
      <c r="BF29" s="249">
        <v>1.55294608201485E-2</v>
      </c>
      <c r="BG29" s="249">
        <v>1.5604271965916201E-2</v>
      </c>
      <c r="BH29" s="249">
        <v>1.5657109048354701E-2</v>
      </c>
      <c r="BI29" s="249">
        <v>1.57212892252842E-2</v>
      </c>
      <c r="BJ29" s="249">
        <v>1.5754174895758401E-2</v>
      </c>
      <c r="BK29" s="249">
        <v>1.5836062104903698E-2</v>
      </c>
      <c r="BL29" s="249">
        <v>1.5870948765813499E-2</v>
      </c>
      <c r="BM29" s="249">
        <v>1.5933756456665799E-2</v>
      </c>
      <c r="BN29" s="249">
        <v>1.5991627596939902E-2</v>
      </c>
      <c r="BO29" s="249">
        <v>1.60113216901334E-2</v>
      </c>
      <c r="BP29" s="249">
        <v>1.5985105333715301E-2</v>
      </c>
      <c r="BQ29" s="249">
        <v>1.60064558649229E-2</v>
      </c>
      <c r="BR29" s="249">
        <v>1.6016758826544499E-2</v>
      </c>
      <c r="BS29" s="249">
        <v>1.600698112707E-2</v>
      </c>
      <c r="BT29" s="249">
        <v>1.5961047910775999E-2</v>
      </c>
      <c r="BU29" s="249">
        <v>1.5871724964955501E-2</v>
      </c>
      <c r="BV29" s="249">
        <v>1.5790067376860201E-2</v>
      </c>
      <c r="BW29" s="249">
        <v>1.5616862974436501E-2</v>
      </c>
      <c r="BX29" s="249">
        <v>1.54276734616281E-2</v>
      </c>
      <c r="BY29" s="249">
        <v>1.5224620089549201E-2</v>
      </c>
      <c r="BZ29" s="249">
        <v>1.5047016119856701E-2</v>
      </c>
      <c r="CA29" s="249">
        <v>1.4949446999878E-2</v>
      </c>
      <c r="CB29" s="249">
        <v>1.49027840090682E-2</v>
      </c>
      <c r="CC29" s="249">
        <v>1.48590540943313E-2</v>
      </c>
      <c r="CD29" s="249">
        <v>1.4819656604162E-2</v>
      </c>
      <c r="CE29" s="249">
        <v>1.479218570703E-2</v>
      </c>
      <c r="CF29" s="249">
        <v>1.47863971236012E-2</v>
      </c>
      <c r="CG29" s="249">
        <v>1.47573762942951E-2</v>
      </c>
      <c r="CH29" s="249">
        <v>1.47596216858154E-2</v>
      </c>
      <c r="CI29" s="249">
        <v>1.4738272066042E-2</v>
      </c>
      <c r="CJ29" s="249">
        <v>1.47549871490714E-2</v>
      </c>
      <c r="CK29" s="249">
        <v>1.4761389746973001E-2</v>
      </c>
      <c r="CL29" s="249">
        <v>1.47782465254221E-2</v>
      </c>
      <c r="CM29" s="249">
        <v>1.4808530986380099E-2</v>
      </c>
      <c r="CN29" s="249">
        <v>1.4838119101697101E-2</v>
      </c>
      <c r="CO29" s="249">
        <v>1.4898234214329301E-2</v>
      </c>
      <c r="CP29" s="249">
        <v>1.49604350628903E-2</v>
      </c>
      <c r="CQ29" s="249">
        <v>1.50428003228856E-2</v>
      </c>
      <c r="CR29" s="249">
        <v>1.5109896037889E-2</v>
      </c>
      <c r="CS29" s="249">
        <v>1.52151580462438E-2</v>
      </c>
      <c r="CT29" s="249">
        <v>1.52974089529471E-2</v>
      </c>
      <c r="CU29" s="249">
        <v>1.5359247145648999E-2</v>
      </c>
      <c r="CV29" s="249">
        <v>1.54342901791265E-2</v>
      </c>
      <c r="CW29" s="249">
        <v>1.54924168464474E-2</v>
      </c>
      <c r="CX29" s="248" t="s">
        <v>266</v>
      </c>
      <c r="CZ29" s="3" t="s">
        <v>328</v>
      </c>
    </row>
    <row r="30" spans="1:104" x14ac:dyDescent="0.25">
      <c r="A30" s="244" t="s">
        <v>249</v>
      </c>
      <c r="B30" s="212" t="s">
        <v>250</v>
      </c>
      <c r="C30" s="212" t="s">
        <v>251</v>
      </c>
      <c r="D30" s="247">
        <v>41288</v>
      </c>
      <c r="E30" s="248"/>
      <c r="F30" s="249">
        <v>2.8086204117219599E-2</v>
      </c>
      <c r="G30" s="249">
        <v>2.80496453426098E-2</v>
      </c>
      <c r="H30" s="249">
        <v>2.8015601151958801E-2</v>
      </c>
      <c r="I30" s="249">
        <v>2.7983648272508301E-2</v>
      </c>
      <c r="J30" s="249">
        <v>2.79801606314421E-2</v>
      </c>
      <c r="K30" s="249">
        <v>2.7951952078804399E-2</v>
      </c>
      <c r="L30" s="249">
        <v>2.7978790349761501E-2</v>
      </c>
      <c r="M30" s="249">
        <v>2.79857982867916E-2</v>
      </c>
      <c r="N30" s="249">
        <v>2.8002664734934599E-2</v>
      </c>
      <c r="O30" s="249">
        <v>2.79948738734291E-2</v>
      </c>
      <c r="P30" s="249">
        <v>2.8024593265786098E-2</v>
      </c>
      <c r="Q30" s="249">
        <v>2.8029716142874101E-2</v>
      </c>
      <c r="R30" s="249">
        <v>2.8087203719237602E-2</v>
      </c>
      <c r="S30" s="249">
        <v>2.81152697556925E-2</v>
      </c>
      <c r="T30" s="249">
        <v>2.81413258926199E-2</v>
      </c>
      <c r="U30" s="249">
        <v>2.8205653669303801E-2</v>
      </c>
      <c r="V30" s="249">
        <v>2.831188970325E-2</v>
      </c>
      <c r="W30" s="249">
        <v>2.84289666280114E-2</v>
      </c>
      <c r="X30" s="249">
        <v>2.85669018823753E-2</v>
      </c>
      <c r="Y30" s="249">
        <v>2.87021362570813E-2</v>
      </c>
      <c r="Z30" s="249">
        <v>2.9043064448645399E-2</v>
      </c>
      <c r="AA30" s="249">
        <v>2.9339555527036199E-2</v>
      </c>
      <c r="AB30" s="249">
        <v>2.9660890393975001E-2</v>
      </c>
      <c r="AC30" s="249">
        <v>2.9988074621600899E-2</v>
      </c>
      <c r="AD30" s="249">
        <v>3.05284643557042E-2</v>
      </c>
      <c r="AE30" s="249">
        <v>3.1009385526423201E-2</v>
      </c>
      <c r="AF30" s="249">
        <v>3.1361887037721498E-2</v>
      </c>
      <c r="AG30" s="249">
        <v>3.16901718091274E-2</v>
      </c>
      <c r="AH30" s="249">
        <v>3.1905916575251901E-2</v>
      </c>
      <c r="AI30" s="249">
        <v>3.1966078294417402E-2</v>
      </c>
      <c r="AJ30" s="249">
        <v>3.1799717874041997E-2</v>
      </c>
      <c r="AK30" s="249">
        <v>3.1652688114908997E-2</v>
      </c>
      <c r="AL30" s="249">
        <v>3.1611058371948303E-2</v>
      </c>
      <c r="AM30" s="249">
        <v>3.1576482248239598E-2</v>
      </c>
      <c r="AN30" s="249">
        <v>3.1568267692998003E-2</v>
      </c>
      <c r="AO30" s="249">
        <v>3.1515574835277602E-2</v>
      </c>
      <c r="AP30" s="249">
        <v>3.1484322958907997E-2</v>
      </c>
      <c r="AQ30" s="249">
        <v>3.1420566880654199E-2</v>
      </c>
      <c r="AR30" s="249">
        <v>3.1329928091979597E-2</v>
      </c>
      <c r="AS30" s="249">
        <v>3.1232678224706802E-2</v>
      </c>
      <c r="AT30" s="249">
        <v>3.1143237189659102E-2</v>
      </c>
      <c r="AU30" s="249">
        <v>3.10753706338786E-2</v>
      </c>
      <c r="AV30" s="249">
        <v>3.09154449044424E-2</v>
      </c>
      <c r="AW30" s="249">
        <v>3.0785586112203899E-2</v>
      </c>
      <c r="AX30" s="249">
        <v>3.0633272140813898E-2</v>
      </c>
      <c r="AY30" s="249">
        <v>3.0551203962242299E-2</v>
      </c>
      <c r="AZ30" s="249">
        <v>3.0397114792060399E-2</v>
      </c>
      <c r="BA30" s="249">
        <v>3.0253661447925899E-2</v>
      </c>
      <c r="BB30" s="249">
        <v>3.00943879014525E-2</v>
      </c>
      <c r="BC30" s="249">
        <v>2.9950411600439101E-2</v>
      </c>
      <c r="BD30" s="249">
        <v>2.98326408805582E-2</v>
      </c>
      <c r="BE30" s="249">
        <v>2.9689552998186201E-2</v>
      </c>
      <c r="BF30" s="249">
        <v>2.9607821323449999E-2</v>
      </c>
      <c r="BG30" s="249">
        <v>2.94839825763758E-2</v>
      </c>
      <c r="BH30" s="249">
        <v>2.9309337432769301E-2</v>
      </c>
      <c r="BI30" s="249">
        <v>2.9172417585214699E-2</v>
      </c>
      <c r="BJ30" s="249">
        <v>2.9087926128750601E-2</v>
      </c>
      <c r="BK30" s="249">
        <v>2.9011196545508499E-2</v>
      </c>
      <c r="BL30" s="249">
        <v>2.8953954777444599E-2</v>
      </c>
      <c r="BM30" s="249">
        <v>2.8883924745307401E-2</v>
      </c>
      <c r="BN30" s="249">
        <v>2.8855664467124301E-2</v>
      </c>
      <c r="BO30" s="249">
        <v>2.8822276108000099E-2</v>
      </c>
      <c r="BP30" s="249">
        <v>2.8834576362733701E-2</v>
      </c>
      <c r="BQ30" s="249">
        <v>2.8867571614149299E-2</v>
      </c>
      <c r="BR30" s="249">
        <v>2.8917276948648599E-2</v>
      </c>
      <c r="BS30" s="249">
        <v>2.9009195555319899E-2</v>
      </c>
      <c r="BT30" s="249">
        <v>2.9129919571531399E-2</v>
      </c>
      <c r="BU30" s="249">
        <v>2.9258434183773E-2</v>
      </c>
      <c r="BV30" s="249">
        <v>2.93749242430019E-2</v>
      </c>
      <c r="BW30" s="249">
        <v>2.9641611173762801E-2</v>
      </c>
      <c r="BX30" s="249">
        <v>2.99785675033639E-2</v>
      </c>
      <c r="BY30" s="249">
        <v>3.03574777936493E-2</v>
      </c>
      <c r="BZ30" s="249">
        <v>3.06877337495352E-2</v>
      </c>
      <c r="CA30" s="249">
        <v>3.0943247829120901E-2</v>
      </c>
      <c r="CB30" s="249">
        <v>3.1075857788767699E-2</v>
      </c>
      <c r="CC30" s="249">
        <v>3.11217151044824E-2</v>
      </c>
      <c r="CD30" s="249">
        <v>3.11182669332629E-2</v>
      </c>
      <c r="CE30" s="249">
        <v>3.1119223632187401E-2</v>
      </c>
      <c r="CF30" s="249">
        <v>3.1148712301588902E-2</v>
      </c>
      <c r="CG30" s="249">
        <v>3.1117865448497099E-2</v>
      </c>
      <c r="CH30" s="249">
        <v>3.1089668725745902E-2</v>
      </c>
      <c r="CI30" s="249">
        <v>3.1073450150159099E-2</v>
      </c>
      <c r="CJ30" s="249">
        <v>3.09966528033578E-2</v>
      </c>
      <c r="CK30" s="249">
        <v>3.08888309435927E-2</v>
      </c>
      <c r="CL30" s="249">
        <v>3.0765804920394501E-2</v>
      </c>
      <c r="CM30" s="249">
        <v>3.05994147226183E-2</v>
      </c>
      <c r="CN30" s="249">
        <v>3.0435004474584599E-2</v>
      </c>
      <c r="CO30" s="249">
        <v>3.0205360684529399E-2</v>
      </c>
      <c r="CP30" s="249">
        <v>2.9930187165907798E-2</v>
      </c>
      <c r="CQ30" s="249">
        <v>2.9665754161852201E-2</v>
      </c>
      <c r="CR30" s="249">
        <v>2.9476352689981399E-2</v>
      </c>
      <c r="CS30" s="249">
        <v>2.92174600188486E-2</v>
      </c>
      <c r="CT30" s="249">
        <v>2.8969317889549099E-2</v>
      </c>
      <c r="CU30" s="249">
        <v>2.8823895976843799E-2</v>
      </c>
      <c r="CV30" s="249">
        <v>2.86586283166223E-2</v>
      </c>
      <c r="CW30" s="249">
        <v>2.8540088549142199E-2</v>
      </c>
      <c r="CX30" s="248" t="s">
        <v>267</v>
      </c>
      <c r="CZ30" s="3" t="s">
        <v>328</v>
      </c>
    </row>
    <row r="31" spans="1:104" x14ac:dyDescent="0.25">
      <c r="A31" s="244" t="s">
        <v>253</v>
      </c>
      <c r="B31" s="212" t="s">
        <v>250</v>
      </c>
      <c r="C31" s="212" t="s">
        <v>251</v>
      </c>
      <c r="D31" s="247">
        <v>41288</v>
      </c>
      <c r="E31" s="248"/>
      <c r="F31" s="249">
        <v>1.55578828405438E-2</v>
      </c>
      <c r="G31" s="249">
        <v>1.55835001581978E-2</v>
      </c>
      <c r="H31" s="249">
        <v>1.56077602780737E-2</v>
      </c>
      <c r="I31" s="249">
        <v>1.5630895209959798E-2</v>
      </c>
      <c r="J31" s="249">
        <v>1.5633442184417399E-2</v>
      </c>
      <c r="K31" s="249">
        <v>1.5654203035607901E-2</v>
      </c>
      <c r="L31" s="249">
        <v>1.5634444067969998E-2</v>
      </c>
      <c r="M31" s="249">
        <v>1.56293272413639E-2</v>
      </c>
      <c r="N31" s="249">
        <v>1.5617083531587399E-2</v>
      </c>
      <c r="O31" s="249">
        <v>1.5622726620646701E-2</v>
      </c>
      <c r="P31" s="249">
        <v>1.56013138684444E-2</v>
      </c>
      <c r="Q31" s="249">
        <v>1.55976537454235E-2</v>
      </c>
      <c r="R31" s="249">
        <v>1.55571886069954E-2</v>
      </c>
      <c r="S31" s="249">
        <v>1.5537828955905201E-2</v>
      </c>
      <c r="T31" s="249">
        <v>1.55200815029835E-2</v>
      </c>
      <c r="U31" s="249">
        <v>1.5477169519735301E-2</v>
      </c>
      <c r="V31" s="249">
        <v>1.54089820653339E-2</v>
      </c>
      <c r="W31" s="249">
        <v>1.53374465495924E-2</v>
      </c>
      <c r="X31" s="249">
        <v>1.5257637016433999E-2</v>
      </c>
      <c r="Y31" s="249">
        <v>1.51837021620256E-2</v>
      </c>
      <c r="Z31" s="249">
        <v>1.5014051119688E-2</v>
      </c>
      <c r="AA31" s="249">
        <v>1.4883381111194201E-2</v>
      </c>
      <c r="AB31" s="249">
        <v>1.4756779203133801E-2</v>
      </c>
      <c r="AC31" s="249">
        <v>1.4641715166916701E-2</v>
      </c>
      <c r="AD31" s="249">
        <v>1.44775289960985E-2</v>
      </c>
      <c r="AE31" s="249">
        <v>1.4354194821593899E-2</v>
      </c>
      <c r="AF31" s="249">
        <v>1.4275375628419599E-2</v>
      </c>
      <c r="AG31" s="249">
        <v>1.42097360316394E-2</v>
      </c>
      <c r="AH31" s="249">
        <v>1.4170319647747001E-2</v>
      </c>
      <c r="AI31" s="249">
        <v>1.4159824065014899E-2</v>
      </c>
      <c r="AJ31" s="249">
        <v>1.41893689267993E-2</v>
      </c>
      <c r="AK31" s="249">
        <v>1.42168765504453E-2</v>
      </c>
      <c r="AL31" s="249">
        <v>1.4224911248037301E-2</v>
      </c>
      <c r="AM31" s="249">
        <v>1.4231669017641601E-2</v>
      </c>
      <c r="AN31" s="249">
        <v>1.4233285881402101E-2</v>
      </c>
      <c r="AO31" s="249">
        <v>1.42437620967884E-2</v>
      </c>
      <c r="AP31" s="249">
        <v>1.4250061894122E-2</v>
      </c>
      <c r="AQ31" s="249">
        <v>1.4263116452468199E-2</v>
      </c>
      <c r="AR31" s="249">
        <v>1.4282152337417999E-2</v>
      </c>
      <c r="AS31" s="249">
        <v>1.43032158336778E-2</v>
      </c>
      <c r="AT31" s="249">
        <v>1.4323189417017599E-2</v>
      </c>
      <c r="AU31" s="249">
        <v>1.43387402160447E-2</v>
      </c>
      <c r="AV31" s="249">
        <v>1.4376781179610601E-2</v>
      </c>
      <c r="AW31" s="249">
        <v>1.4409170921409999E-2</v>
      </c>
      <c r="AX31" s="249">
        <v>1.44489642349412E-2</v>
      </c>
      <c r="AY31" s="249">
        <v>1.4471247217951301E-2</v>
      </c>
      <c r="AZ31" s="249">
        <v>1.45147543291302E-2</v>
      </c>
      <c r="BA31" s="249">
        <v>1.4557310691921999E-2</v>
      </c>
      <c r="BB31" s="249">
        <v>1.46070176828103E-2</v>
      </c>
      <c r="BC31" s="249">
        <v>1.46543110560218E-2</v>
      </c>
      <c r="BD31" s="249">
        <v>1.46947613616579E-2</v>
      </c>
      <c r="BE31" s="249">
        <v>1.4746170080923601E-2</v>
      </c>
      <c r="BF31" s="249">
        <v>1.47767055505922E-2</v>
      </c>
      <c r="BG31" s="249">
        <v>1.48246817651749E-2</v>
      </c>
      <c r="BH31" s="249">
        <v>1.48960549647174E-2</v>
      </c>
      <c r="BI31" s="249">
        <v>1.49552716668709E-2</v>
      </c>
      <c r="BJ31" s="249">
        <v>1.4993341356702499E-2</v>
      </c>
      <c r="BK31" s="249">
        <v>1.50289776438093E-2</v>
      </c>
      <c r="BL31" s="249">
        <v>1.50562487893709E-2</v>
      </c>
      <c r="BM31" s="249">
        <v>1.50904398759607E-2</v>
      </c>
      <c r="BN31" s="249">
        <v>1.510450295281E-2</v>
      </c>
      <c r="BO31" s="249">
        <v>1.51213195566373E-2</v>
      </c>
      <c r="BP31" s="249">
        <v>1.5115098674996301E-2</v>
      </c>
      <c r="BQ31" s="249">
        <v>1.5098558723424299E-2</v>
      </c>
      <c r="BR31" s="249">
        <v>1.50740406326603E-2</v>
      </c>
      <c r="BS31" s="249">
        <v>1.50299209304878E-2</v>
      </c>
      <c r="BT31" s="249">
        <v>1.49742698953745E-2</v>
      </c>
      <c r="BU31" s="249">
        <v>1.49177229097055E-2</v>
      </c>
      <c r="BV31" s="249">
        <v>1.4868722526129899E-2</v>
      </c>
      <c r="BW31" s="249">
        <v>1.4763975274504701E-2</v>
      </c>
      <c r="BX31" s="249">
        <v>1.4644879457978301E-2</v>
      </c>
      <c r="BY31" s="249">
        <v>1.45263102107876E-2</v>
      </c>
      <c r="BZ31" s="249">
        <v>1.4434506173453701E-2</v>
      </c>
      <c r="CA31" s="249">
        <v>1.4370023899608699E-2</v>
      </c>
      <c r="CB31" s="249">
        <v>1.43386273547639E-2</v>
      </c>
      <c r="CC31" s="249">
        <v>1.43280835817406E-2</v>
      </c>
      <c r="CD31" s="249">
        <v>1.4328870912749699E-2</v>
      </c>
      <c r="CE31" s="249">
        <v>1.43286523777923E-2</v>
      </c>
      <c r="CF31" s="249">
        <v>1.4321949858376801E-2</v>
      </c>
      <c r="CG31" s="249">
        <v>1.43289626427204E-2</v>
      </c>
      <c r="CH31" s="249">
        <v>1.43354351922798E-2</v>
      </c>
      <c r="CI31" s="249">
        <v>1.4339185318204901E-2</v>
      </c>
      <c r="CJ31" s="249">
        <v>1.4357215620574499E-2</v>
      </c>
      <c r="CK31" s="249">
        <v>1.43833074169728E-2</v>
      </c>
      <c r="CL31" s="249">
        <v>1.4414227049896399E-2</v>
      </c>
      <c r="CM31" s="249">
        <v>1.44580840892414E-2</v>
      </c>
      <c r="CN31" s="249">
        <v>1.4503849267210499E-2</v>
      </c>
      <c r="CO31" s="249">
        <v>1.4572104639357901E-2</v>
      </c>
      <c r="CP31" s="249">
        <v>1.4661141932475299E-2</v>
      </c>
      <c r="CQ31" s="249">
        <v>1.4754971438204E-2</v>
      </c>
      <c r="CR31" s="249">
        <v>1.4827707237368801E-2</v>
      </c>
      <c r="CS31" s="249">
        <v>1.4935460665776199E-2</v>
      </c>
      <c r="CT31" s="249">
        <v>1.50488707061223E-2</v>
      </c>
      <c r="CU31" s="249">
        <v>1.5120498582787099E-2</v>
      </c>
      <c r="CV31" s="249">
        <v>1.52070450842751E-2</v>
      </c>
      <c r="CW31" s="249">
        <v>1.5272791397015499E-2</v>
      </c>
      <c r="CX31" s="248" t="s">
        <v>267</v>
      </c>
      <c r="CZ31" s="3" t="s">
        <v>328</v>
      </c>
    </row>
    <row r="32" spans="1:104" x14ac:dyDescent="0.25">
      <c r="A32" s="244" t="s">
        <v>249</v>
      </c>
      <c r="B32" s="212" t="s">
        <v>250</v>
      </c>
      <c r="C32" s="212" t="s">
        <v>251</v>
      </c>
      <c r="D32" s="247">
        <v>41289</v>
      </c>
      <c r="E32" s="248"/>
      <c r="F32" s="249">
        <v>2.8431390070282898E-2</v>
      </c>
      <c r="G32" s="249">
        <v>2.8338910868034101E-2</v>
      </c>
      <c r="H32" s="249">
        <v>2.8258901164642299E-2</v>
      </c>
      <c r="I32" s="249">
        <v>2.82242128285927E-2</v>
      </c>
      <c r="J32" s="249">
        <v>2.8172008283280401E-2</v>
      </c>
      <c r="K32" s="249">
        <v>2.8156471359996101E-2</v>
      </c>
      <c r="L32" s="249">
        <v>2.8088460327390201E-2</v>
      </c>
      <c r="M32" s="249">
        <v>2.8081600555701199E-2</v>
      </c>
      <c r="N32" s="249">
        <v>2.80953531499771E-2</v>
      </c>
      <c r="O32" s="249">
        <v>2.80724084940162E-2</v>
      </c>
      <c r="P32" s="249">
        <v>2.8086680742975299E-2</v>
      </c>
      <c r="Q32" s="249">
        <v>2.8096839984479299E-2</v>
      </c>
      <c r="R32" s="249">
        <v>2.8146096858894201E-2</v>
      </c>
      <c r="S32" s="249">
        <v>2.8160029974051499E-2</v>
      </c>
      <c r="T32" s="249">
        <v>2.8207859263959498E-2</v>
      </c>
      <c r="U32" s="249">
        <v>2.82484877455585E-2</v>
      </c>
      <c r="V32" s="249">
        <v>2.8385702950299099E-2</v>
      </c>
      <c r="W32" s="249">
        <v>2.8455442331268298E-2</v>
      </c>
      <c r="X32" s="249">
        <v>2.8610895160476098E-2</v>
      </c>
      <c r="Y32" s="249">
        <v>2.8767487836818199E-2</v>
      </c>
      <c r="Z32" s="249">
        <v>2.9077459233710301E-2</v>
      </c>
      <c r="AA32" s="249">
        <v>2.9354463438076399E-2</v>
      </c>
      <c r="AB32" s="249">
        <v>2.9695604128183398E-2</v>
      </c>
      <c r="AC32" s="249">
        <v>3.0005534473418E-2</v>
      </c>
      <c r="AD32" s="249">
        <v>3.0511893897150599E-2</v>
      </c>
      <c r="AE32" s="249">
        <v>3.0985428621495802E-2</v>
      </c>
      <c r="AF32" s="249">
        <v>3.1388864109902798E-2</v>
      </c>
      <c r="AG32" s="249">
        <v>3.1670286515968697E-2</v>
      </c>
      <c r="AH32" s="249">
        <v>3.1896254502339703E-2</v>
      </c>
      <c r="AI32" s="249">
        <v>3.1983116964355698E-2</v>
      </c>
      <c r="AJ32" s="249">
        <v>3.1865778385707699E-2</v>
      </c>
      <c r="AK32" s="249">
        <v>3.1678871563999199E-2</v>
      </c>
      <c r="AL32" s="249">
        <v>3.1627709755978103E-2</v>
      </c>
      <c r="AM32" s="249">
        <v>3.1611574986088298E-2</v>
      </c>
      <c r="AN32" s="249">
        <v>3.1613899641097801E-2</v>
      </c>
      <c r="AO32" s="249">
        <v>3.1595361861059601E-2</v>
      </c>
      <c r="AP32" s="249">
        <v>3.1631954940240001E-2</v>
      </c>
      <c r="AQ32" s="249">
        <v>3.1631428285235297E-2</v>
      </c>
      <c r="AR32" s="249">
        <v>3.1651894401413597E-2</v>
      </c>
      <c r="AS32" s="249">
        <v>3.1713789405420897E-2</v>
      </c>
      <c r="AT32" s="249">
        <v>3.1769556143384198E-2</v>
      </c>
      <c r="AU32" s="249">
        <v>3.1822795688396799E-2</v>
      </c>
      <c r="AV32" s="249">
        <v>3.1793607228640101E-2</v>
      </c>
      <c r="AW32" s="249">
        <v>3.1775297278292397E-2</v>
      </c>
      <c r="AX32" s="249">
        <v>3.1811285546349002E-2</v>
      </c>
      <c r="AY32" s="249">
        <v>3.1780682394686302E-2</v>
      </c>
      <c r="AZ32" s="249">
        <v>3.1733634958393597E-2</v>
      </c>
      <c r="BA32" s="249">
        <v>3.1634658523638497E-2</v>
      </c>
      <c r="BB32" s="249">
        <v>3.1578118367717803E-2</v>
      </c>
      <c r="BC32" s="249">
        <v>3.1559003584433698E-2</v>
      </c>
      <c r="BD32" s="249">
        <v>3.1517806880513602E-2</v>
      </c>
      <c r="BE32" s="249">
        <v>3.15103637451873E-2</v>
      </c>
      <c r="BF32" s="249">
        <v>3.1449762307919897E-2</v>
      </c>
      <c r="BG32" s="249">
        <v>3.14032687963249E-2</v>
      </c>
      <c r="BH32" s="249">
        <v>3.13421522389963E-2</v>
      </c>
      <c r="BI32" s="249">
        <v>3.1353823345420598E-2</v>
      </c>
      <c r="BJ32" s="249">
        <v>3.1279011688474898E-2</v>
      </c>
      <c r="BK32" s="249">
        <v>3.1241050314625499E-2</v>
      </c>
      <c r="BL32" s="249">
        <v>3.12187315534131E-2</v>
      </c>
      <c r="BM32" s="249">
        <v>3.1180296215919601E-2</v>
      </c>
      <c r="BN32" s="249">
        <v>3.1141215534553901E-2</v>
      </c>
      <c r="BO32" s="249">
        <v>3.1178940872276299E-2</v>
      </c>
      <c r="BP32" s="249">
        <v>3.12169657976092E-2</v>
      </c>
      <c r="BQ32" s="249">
        <v>3.1291870800647999E-2</v>
      </c>
      <c r="BR32" s="249">
        <v>3.1323453456448103E-2</v>
      </c>
      <c r="BS32" s="249">
        <v>3.14296282619205E-2</v>
      </c>
      <c r="BT32" s="249">
        <v>3.15246845989446E-2</v>
      </c>
      <c r="BU32" s="249">
        <v>3.1623143622967601E-2</v>
      </c>
      <c r="BV32" s="249">
        <v>3.17445402111904E-2</v>
      </c>
      <c r="BW32" s="249">
        <v>3.1960592557806401E-2</v>
      </c>
      <c r="BX32" s="249">
        <v>3.2303272231616498E-2</v>
      </c>
      <c r="BY32" s="249">
        <v>3.26619401392748E-2</v>
      </c>
      <c r="BZ32" s="249">
        <v>3.2823121800692197E-2</v>
      </c>
      <c r="CA32" s="249">
        <v>3.2996176667568801E-2</v>
      </c>
      <c r="CB32" s="249">
        <v>3.3001854406543803E-2</v>
      </c>
      <c r="CC32" s="249">
        <v>3.30076217823978E-2</v>
      </c>
      <c r="CD32" s="249">
        <v>3.2940897733031799E-2</v>
      </c>
      <c r="CE32" s="249">
        <v>3.2869370152127098E-2</v>
      </c>
      <c r="CF32" s="249">
        <v>3.28431529257842E-2</v>
      </c>
      <c r="CG32" s="249">
        <v>3.2810840367712403E-2</v>
      </c>
      <c r="CH32" s="249">
        <v>3.2773797169556598E-2</v>
      </c>
      <c r="CI32" s="249">
        <v>3.2692711803154702E-2</v>
      </c>
      <c r="CJ32" s="249">
        <v>3.2609611854184199E-2</v>
      </c>
      <c r="CK32" s="249">
        <v>3.2431413901943602E-2</v>
      </c>
      <c r="CL32" s="249">
        <v>3.22658739084054E-2</v>
      </c>
      <c r="CM32" s="249">
        <v>3.2047979847426203E-2</v>
      </c>
      <c r="CN32" s="249">
        <v>3.18450769594344E-2</v>
      </c>
      <c r="CO32" s="249">
        <v>3.1639238535665401E-2</v>
      </c>
      <c r="CP32" s="249">
        <v>3.1305321798830103E-2</v>
      </c>
      <c r="CQ32" s="249">
        <v>3.1007446455850102E-2</v>
      </c>
      <c r="CR32" s="249">
        <v>3.08039786406289E-2</v>
      </c>
      <c r="CS32" s="249">
        <v>3.05572807738165E-2</v>
      </c>
      <c r="CT32" s="249">
        <v>3.0318647040414998E-2</v>
      </c>
      <c r="CU32" s="249">
        <v>3.01247322965838E-2</v>
      </c>
      <c r="CV32" s="249">
        <v>2.9991375393574299E-2</v>
      </c>
      <c r="CW32" s="249">
        <v>2.9857490842422299E-2</v>
      </c>
      <c r="CX32" s="248" t="s">
        <v>268</v>
      </c>
      <c r="CZ32" s="3" t="s">
        <v>328</v>
      </c>
    </row>
    <row r="33" spans="1:104" x14ac:dyDescent="0.25">
      <c r="A33" s="244" t="s">
        <v>253</v>
      </c>
      <c r="B33" s="212" t="s">
        <v>250</v>
      </c>
      <c r="C33" s="212" t="s">
        <v>251</v>
      </c>
      <c r="D33" s="247">
        <v>41289</v>
      </c>
      <c r="E33" s="248"/>
      <c r="F33" s="249">
        <v>1.53360037224588E-2</v>
      </c>
      <c r="G33" s="249">
        <v>1.53921462654416E-2</v>
      </c>
      <c r="H33" s="249">
        <v>1.5442587194862601E-2</v>
      </c>
      <c r="I33" s="249">
        <v>1.5465021512356E-2</v>
      </c>
      <c r="J33" s="249">
        <v>1.54994557270658E-2</v>
      </c>
      <c r="K33" s="249">
        <v>1.55098637114341E-2</v>
      </c>
      <c r="L33" s="249">
        <v>1.5556316343830199E-2</v>
      </c>
      <c r="M33" s="249">
        <v>1.55610842861962E-2</v>
      </c>
      <c r="N33" s="249">
        <v>1.55515409187021E-2</v>
      </c>
      <c r="O33" s="249">
        <v>1.55674975619426E-2</v>
      </c>
      <c r="P33" s="249">
        <v>1.5557551778426699E-2</v>
      </c>
      <c r="Q33" s="249">
        <v>1.55505128507572E-2</v>
      </c>
      <c r="R33" s="249">
        <v>1.55168550778862E-2</v>
      </c>
      <c r="S33" s="249">
        <v>1.5507473265126E-2</v>
      </c>
      <c r="T33" s="249">
        <v>1.5475720473306099E-2</v>
      </c>
      <c r="U33" s="249">
        <v>1.54492852445454E-2</v>
      </c>
      <c r="V33" s="249">
        <v>1.5363458621726301E-2</v>
      </c>
      <c r="W33" s="249">
        <v>1.53217646149391E-2</v>
      </c>
      <c r="X33" s="249">
        <v>1.52331345759451E-2</v>
      </c>
      <c r="Y33" s="249">
        <v>1.5149398636114701E-2</v>
      </c>
      <c r="Z33" s="249">
        <v>1.49981419481402E-2</v>
      </c>
      <c r="AA33" s="249">
        <v>1.48771796111004E-2</v>
      </c>
      <c r="AB33" s="249">
        <v>1.4743943875387701E-2</v>
      </c>
      <c r="AC33" s="249">
        <v>1.4635930533357501E-2</v>
      </c>
      <c r="AD33" s="249">
        <v>1.4482136392121901E-2</v>
      </c>
      <c r="AE33" s="249">
        <v>1.4359888988123499E-2</v>
      </c>
      <c r="AF33" s="249">
        <v>1.4269710344119E-2</v>
      </c>
      <c r="AG33" s="249">
        <v>1.42135130885958E-2</v>
      </c>
      <c r="AH33" s="249">
        <v>1.41720250159942E-2</v>
      </c>
      <c r="AI33" s="249">
        <v>1.41568897768548E-2</v>
      </c>
      <c r="AJ33" s="249">
        <v>1.4177440260637801E-2</v>
      </c>
      <c r="AK33" s="249">
        <v>1.4211879376909599E-2</v>
      </c>
      <c r="AL33" s="249">
        <v>1.4221684205744701E-2</v>
      </c>
      <c r="AM33" s="249">
        <v>1.4224810861217199E-2</v>
      </c>
      <c r="AN33" s="249">
        <v>1.42243593533934E-2</v>
      </c>
      <c r="AO33" s="249">
        <v>1.4227969518407799E-2</v>
      </c>
      <c r="AP33" s="249">
        <v>1.42208643224451E-2</v>
      </c>
      <c r="AQ33" s="249">
        <v>1.4220965974226301E-2</v>
      </c>
      <c r="AR33" s="249">
        <v>1.4217028709118101E-2</v>
      </c>
      <c r="AS33" s="249">
        <v>1.42052822278802E-2</v>
      </c>
      <c r="AT33" s="249">
        <v>1.4194903039010699E-2</v>
      </c>
      <c r="AU33" s="249">
        <v>1.41851718844872E-2</v>
      </c>
      <c r="AV33" s="249">
        <v>1.41904856409143E-2</v>
      </c>
      <c r="AW33" s="249">
        <v>1.41938453720234E-2</v>
      </c>
      <c r="AX33" s="249">
        <v>1.41872611480066E-2</v>
      </c>
      <c r="AY33" s="249">
        <v>1.4192855123834501E-2</v>
      </c>
      <c r="AZ33" s="249">
        <v>1.42015666000518E-2</v>
      </c>
      <c r="BA33" s="249">
        <v>1.4220342771326701E-2</v>
      </c>
      <c r="BB33" s="249">
        <v>1.4231347504284401E-2</v>
      </c>
      <c r="BC33" s="249">
        <v>1.4235114588558201E-2</v>
      </c>
      <c r="BD33" s="249">
        <v>1.42433146320742E-2</v>
      </c>
      <c r="BE33" s="249">
        <v>1.4244808060053999E-2</v>
      </c>
      <c r="BF33" s="249">
        <v>1.42571044974088E-2</v>
      </c>
      <c r="BG33" s="249">
        <v>1.4266705788813699E-2</v>
      </c>
      <c r="BH33" s="249">
        <v>1.42795518849266E-2</v>
      </c>
      <c r="BI33" s="249">
        <v>1.4277078792033699E-2</v>
      </c>
      <c r="BJ33" s="249">
        <v>1.42930966478081E-2</v>
      </c>
      <c r="BK33" s="249">
        <v>1.4301375988054799E-2</v>
      </c>
      <c r="BL33" s="249">
        <v>1.43062919720057E-2</v>
      </c>
      <c r="BM33" s="249">
        <v>1.4314842518667799E-2</v>
      </c>
      <c r="BN33" s="249">
        <v>1.4323647679256001E-2</v>
      </c>
      <c r="BO33" s="249">
        <v>1.4315146005115501E-2</v>
      </c>
      <c r="BP33" s="249">
        <v>1.4306682437923299E-2</v>
      </c>
      <c r="BQ33" s="249">
        <v>1.42903153595723E-2</v>
      </c>
      <c r="BR33" s="249">
        <v>1.4283533920770201E-2</v>
      </c>
      <c r="BS33" s="249">
        <v>1.42612443475364E-2</v>
      </c>
      <c r="BT33" s="249">
        <v>1.4241937901151599E-2</v>
      </c>
      <c r="BU33" s="249">
        <v>1.42225673586959E-2</v>
      </c>
      <c r="BV33" s="249">
        <v>1.41995352211455E-2</v>
      </c>
      <c r="BW33" s="249">
        <v>1.4160772353750699E-2</v>
      </c>
      <c r="BX33" s="249">
        <v>1.4104777830362E-2</v>
      </c>
      <c r="BY33" s="249">
        <v>1.4052802817538301E-2</v>
      </c>
      <c r="BZ33" s="249">
        <v>1.40314933998987E-2</v>
      </c>
      <c r="CA33" s="249">
        <v>1.40099470876088E-2</v>
      </c>
      <c r="CB33" s="249">
        <v>1.4009262912550001E-2</v>
      </c>
      <c r="CC33" s="249">
        <v>1.4008569392843799E-2</v>
      </c>
      <c r="CD33" s="249">
        <v>1.40166830396449E-2</v>
      </c>
      <c r="CE33" s="249">
        <v>1.4025602395583399E-2</v>
      </c>
      <c r="CF33" s="249">
        <v>1.4028929838923E-2</v>
      </c>
      <c r="CG33" s="249">
        <v>1.40330743095192E-2</v>
      </c>
      <c r="CH33" s="249">
        <v>1.4037884992622899E-2</v>
      </c>
      <c r="CI33" s="249">
        <v>1.40486397470192E-2</v>
      </c>
      <c r="CJ33" s="249">
        <v>1.4059986885596801E-2</v>
      </c>
      <c r="CK33" s="249">
        <v>1.40854621666538E-2</v>
      </c>
      <c r="CL33" s="249">
        <v>1.41105770976E-2</v>
      </c>
      <c r="CM33" s="249">
        <v>1.4145871799427299E-2</v>
      </c>
      <c r="CN33" s="249">
        <v>1.4181150168193201E-2</v>
      </c>
      <c r="CO33" s="249">
        <v>1.4219460298558501E-2</v>
      </c>
      <c r="CP33" s="249">
        <v>1.42874185702696E-2</v>
      </c>
      <c r="CQ33" s="249">
        <v>1.4354654047482601E-2</v>
      </c>
      <c r="CR33" s="249">
        <v>1.44044991082113E-2</v>
      </c>
      <c r="CS33" s="249">
        <v>1.4469576485182101E-2</v>
      </c>
      <c r="CT33" s="249">
        <v>1.4537779877661999E-2</v>
      </c>
      <c r="CU33" s="249">
        <v>1.4597341052137201E-2</v>
      </c>
      <c r="CV33" s="249">
        <v>1.4640618950901799E-2</v>
      </c>
      <c r="CW33" s="249">
        <v>1.4686089602038301E-2</v>
      </c>
      <c r="CX33" s="248" t="s">
        <v>268</v>
      </c>
      <c r="CZ33" s="3" t="s">
        <v>328</v>
      </c>
    </row>
    <row r="34" spans="1:104" x14ac:dyDescent="0.25">
      <c r="A34" s="244" t="s">
        <v>249</v>
      </c>
      <c r="B34" s="212" t="s">
        <v>250</v>
      </c>
      <c r="C34" s="212" t="s">
        <v>251</v>
      </c>
      <c r="D34" s="247">
        <v>41290</v>
      </c>
      <c r="E34" s="248"/>
      <c r="F34" s="249">
        <v>2.9737293882203E-2</v>
      </c>
      <c r="G34" s="249">
        <v>2.9650631700613099E-2</v>
      </c>
      <c r="H34" s="249">
        <v>2.9616512747854401E-2</v>
      </c>
      <c r="I34" s="249">
        <v>2.9523581462656299E-2</v>
      </c>
      <c r="J34" s="249">
        <v>2.9446143576002299E-2</v>
      </c>
      <c r="K34" s="249">
        <v>2.9441451855667902E-2</v>
      </c>
      <c r="L34" s="249">
        <v>2.9380906251088201E-2</v>
      </c>
      <c r="M34" s="249">
        <v>2.9365916957394E-2</v>
      </c>
      <c r="N34" s="249">
        <v>2.9380166074940602E-2</v>
      </c>
      <c r="O34" s="249">
        <v>2.9405272618655599E-2</v>
      </c>
      <c r="P34" s="249">
        <v>2.9374084736996299E-2</v>
      </c>
      <c r="Q34" s="249">
        <v>2.94178297142128E-2</v>
      </c>
      <c r="R34" s="249">
        <v>2.9420996261469899E-2</v>
      </c>
      <c r="S34" s="249">
        <v>2.9484396328995799E-2</v>
      </c>
      <c r="T34" s="249">
        <v>2.95373571050985E-2</v>
      </c>
      <c r="U34" s="249">
        <v>2.96000568737258E-2</v>
      </c>
      <c r="V34" s="249">
        <v>2.97951939697584E-2</v>
      </c>
      <c r="W34" s="249">
        <v>2.9939084368270499E-2</v>
      </c>
      <c r="X34" s="249">
        <v>3.0053215624748799E-2</v>
      </c>
      <c r="Y34" s="249">
        <v>3.02379035133594E-2</v>
      </c>
      <c r="Z34" s="249">
        <v>3.05904573907014E-2</v>
      </c>
      <c r="AA34" s="249">
        <v>3.0940090935337401E-2</v>
      </c>
      <c r="AB34" s="249">
        <v>3.1315888103703497E-2</v>
      </c>
      <c r="AC34" s="249">
        <v>3.1738886024976098E-2</v>
      </c>
      <c r="AD34" s="249">
        <v>3.2336469885562401E-2</v>
      </c>
      <c r="AE34" s="249">
        <v>3.2864805633517402E-2</v>
      </c>
      <c r="AF34" s="249">
        <v>3.32544166699991E-2</v>
      </c>
      <c r="AG34" s="249">
        <v>3.3560190290960197E-2</v>
      </c>
      <c r="AH34" s="249">
        <v>3.3771489248760597E-2</v>
      </c>
      <c r="AI34" s="249">
        <v>3.3637887775937299E-2</v>
      </c>
      <c r="AJ34" s="249">
        <v>3.33788730786969E-2</v>
      </c>
      <c r="AK34" s="249">
        <v>3.3083952613346998E-2</v>
      </c>
      <c r="AL34" s="249">
        <v>3.2920660445665599E-2</v>
      </c>
      <c r="AM34" s="249">
        <v>3.2649242965152502E-2</v>
      </c>
      <c r="AN34" s="249">
        <v>3.2412074240999497E-2</v>
      </c>
      <c r="AO34" s="249">
        <v>3.2226251866365199E-2</v>
      </c>
      <c r="AP34" s="249">
        <v>3.1956347381182401E-2</v>
      </c>
      <c r="AQ34" s="249">
        <v>3.1754694861256899E-2</v>
      </c>
      <c r="AR34" s="249">
        <v>3.1468079107984298E-2</v>
      </c>
      <c r="AS34" s="249">
        <v>3.1273776027323903E-2</v>
      </c>
      <c r="AT34" s="249">
        <v>3.10668529992137E-2</v>
      </c>
      <c r="AU34" s="249">
        <v>3.0851493076010601E-2</v>
      </c>
      <c r="AV34" s="249">
        <v>3.0632090640498402E-2</v>
      </c>
      <c r="AW34" s="249">
        <v>3.0447799544740198E-2</v>
      </c>
      <c r="AX34" s="249">
        <v>3.02068435603907E-2</v>
      </c>
      <c r="AY34" s="249">
        <v>3.0090530737899301E-2</v>
      </c>
      <c r="AZ34" s="249">
        <v>2.9865237008983601E-2</v>
      </c>
      <c r="BA34" s="249">
        <v>2.96928648238203E-2</v>
      </c>
      <c r="BB34" s="249">
        <v>2.95039682023851E-2</v>
      </c>
      <c r="BC34" s="249">
        <v>2.9356680404505502E-2</v>
      </c>
      <c r="BD34" s="249">
        <v>2.9186153612428201E-2</v>
      </c>
      <c r="BE34" s="249">
        <v>2.9057576369094399E-2</v>
      </c>
      <c r="BF34" s="249">
        <v>2.8924615078069201E-2</v>
      </c>
      <c r="BG34" s="249">
        <v>2.8829298899811201E-2</v>
      </c>
      <c r="BH34" s="249">
        <v>2.8723838303994002E-2</v>
      </c>
      <c r="BI34" s="249">
        <v>2.8583009658186099E-2</v>
      </c>
      <c r="BJ34" s="249">
        <v>2.85319257055008E-2</v>
      </c>
      <c r="BK34" s="249">
        <v>2.8443989001219399E-2</v>
      </c>
      <c r="BL34" s="249">
        <v>2.8339418496776399E-2</v>
      </c>
      <c r="BM34" s="249">
        <v>2.8253967830900398E-2</v>
      </c>
      <c r="BN34" s="249">
        <v>2.82119139522281E-2</v>
      </c>
      <c r="BO34" s="249">
        <v>2.8188152634271098E-2</v>
      </c>
      <c r="BP34" s="249">
        <v>2.8186358506069601E-2</v>
      </c>
      <c r="BQ34" s="249">
        <v>2.8198859688078701E-2</v>
      </c>
      <c r="BR34" s="249">
        <v>2.8200549559503001E-2</v>
      </c>
      <c r="BS34" s="249">
        <v>2.82684362878271E-2</v>
      </c>
      <c r="BT34" s="249">
        <v>2.8301317158685699E-2</v>
      </c>
      <c r="BU34" s="249">
        <v>2.83970662583466E-2</v>
      </c>
      <c r="BV34" s="249">
        <v>2.8508785867191602E-2</v>
      </c>
      <c r="BW34" s="249">
        <v>2.8717513119016901E-2</v>
      </c>
      <c r="BX34" s="249">
        <v>2.8985209357605402E-2</v>
      </c>
      <c r="BY34" s="249">
        <v>2.93659727067258E-2</v>
      </c>
      <c r="BZ34" s="249">
        <v>2.9816186199491598E-2</v>
      </c>
      <c r="CA34" s="249">
        <v>3.0158112247982E-2</v>
      </c>
      <c r="CB34" s="249">
        <v>3.0387324703995699E-2</v>
      </c>
      <c r="CC34" s="249">
        <v>3.0502777304579499E-2</v>
      </c>
      <c r="CD34" s="249">
        <v>3.0551344447759001E-2</v>
      </c>
      <c r="CE34" s="249">
        <v>3.06085890571101E-2</v>
      </c>
      <c r="CF34" s="249">
        <v>3.0690507409098299E-2</v>
      </c>
      <c r="CG34" s="249">
        <v>3.0745823357162E-2</v>
      </c>
      <c r="CH34" s="249">
        <v>3.07549647343698E-2</v>
      </c>
      <c r="CI34" s="249">
        <v>3.0758971936972801E-2</v>
      </c>
      <c r="CJ34" s="249">
        <v>3.07726123966056E-2</v>
      </c>
      <c r="CK34" s="249">
        <v>3.07616018250336E-2</v>
      </c>
      <c r="CL34" s="249">
        <v>3.0666038105618201E-2</v>
      </c>
      <c r="CM34" s="249">
        <v>3.05790458697974E-2</v>
      </c>
      <c r="CN34" s="249">
        <v>3.0419802560958401E-2</v>
      </c>
      <c r="CO34" s="249">
        <v>3.0252342985676001E-2</v>
      </c>
      <c r="CP34" s="249">
        <v>2.9976597938415901E-2</v>
      </c>
      <c r="CQ34" s="249">
        <v>2.9781841373974698E-2</v>
      </c>
      <c r="CR34" s="249">
        <v>2.95771506129326E-2</v>
      </c>
      <c r="CS34" s="249">
        <v>2.9356417678935199E-2</v>
      </c>
      <c r="CT34" s="249">
        <v>2.9106432549385702E-2</v>
      </c>
      <c r="CU34" s="249">
        <v>2.8961707776603899E-2</v>
      </c>
      <c r="CV34" s="249">
        <v>2.8814951252381801E-2</v>
      </c>
      <c r="CW34" s="249">
        <v>2.87444410362305E-2</v>
      </c>
      <c r="CX34" s="248" t="s">
        <v>269</v>
      </c>
      <c r="CZ34" s="3" t="s">
        <v>328</v>
      </c>
    </row>
    <row r="35" spans="1:104" x14ac:dyDescent="0.25">
      <c r="A35" s="244" t="s">
        <v>253</v>
      </c>
      <c r="B35" s="212" t="s">
        <v>250</v>
      </c>
      <c r="C35" s="212" t="s">
        <v>251</v>
      </c>
      <c r="D35" s="247">
        <v>41290</v>
      </c>
      <c r="E35" s="248"/>
      <c r="F35" s="249">
        <v>1.4728733175079301E-2</v>
      </c>
      <c r="G35" s="249">
        <v>1.47606022628868E-2</v>
      </c>
      <c r="H35" s="249">
        <v>1.4773416614043199E-2</v>
      </c>
      <c r="I35" s="249">
        <v>1.48091110944144E-2</v>
      </c>
      <c r="J35" s="249">
        <v>1.48397673524666E-2</v>
      </c>
      <c r="K35" s="249">
        <v>1.48416521139224E-2</v>
      </c>
      <c r="L35" s="249">
        <v>1.4866261776463699E-2</v>
      </c>
      <c r="M35" s="249">
        <v>1.4872437802024E-2</v>
      </c>
      <c r="N35" s="249">
        <v>1.48665659659689E-2</v>
      </c>
      <c r="O35" s="249">
        <v>1.4856293175325001E-2</v>
      </c>
      <c r="P35" s="249">
        <v>1.4869068289862701E-2</v>
      </c>
      <c r="Q35" s="249">
        <v>1.48511899694087E-2</v>
      </c>
      <c r="R35" s="249">
        <v>1.48499067188218E-2</v>
      </c>
      <c r="S35" s="249">
        <v>1.4824517935551E-2</v>
      </c>
      <c r="T35" s="249">
        <v>1.4803745562317601E-2</v>
      </c>
      <c r="U35" s="249">
        <v>1.47796522293675E-2</v>
      </c>
      <c r="V35" s="249">
        <v>1.47079701221578E-2</v>
      </c>
      <c r="W35" s="249">
        <v>1.4658131055485701E-2</v>
      </c>
      <c r="X35" s="249">
        <v>1.4620306928913199E-2</v>
      </c>
      <c r="Y35" s="249">
        <v>1.4562110870176901E-2</v>
      </c>
      <c r="Z35" s="249">
        <v>1.44605139216304E-2</v>
      </c>
      <c r="AA35" s="249">
        <v>1.43707880635428E-2</v>
      </c>
      <c r="AB35" s="249">
        <v>1.4285151966141199E-2</v>
      </c>
      <c r="AC35" s="249">
        <v>1.4200587539324501E-2</v>
      </c>
      <c r="AD35" s="249">
        <v>1.40996917808355E-2</v>
      </c>
      <c r="AE35" s="249">
        <v>1.40261794572026E-2</v>
      </c>
      <c r="AF35" s="249">
        <v>1.3980240070142799E-2</v>
      </c>
      <c r="AG35" s="249">
        <v>1.3948636643305199E-2</v>
      </c>
      <c r="AH35" s="249">
        <v>1.3928929065805701E-2</v>
      </c>
      <c r="AI35" s="249">
        <v>1.39411932295413E-2</v>
      </c>
      <c r="AJ35" s="249">
        <v>1.3966923311909799E-2</v>
      </c>
      <c r="AK35" s="249">
        <v>1.3999528026508201E-2</v>
      </c>
      <c r="AL35" s="249">
        <v>1.40191831659789E-2</v>
      </c>
      <c r="AM35" s="249">
        <v>1.4054533841154199E-2</v>
      </c>
      <c r="AN35" s="249">
        <v>1.4088323025667799E-2</v>
      </c>
      <c r="AO35" s="249">
        <v>1.41168025012883E-2</v>
      </c>
      <c r="AP35" s="249">
        <v>1.4161507390683699E-2</v>
      </c>
      <c r="AQ35" s="249">
        <v>1.41976502549693E-2</v>
      </c>
      <c r="AR35" s="249">
        <v>1.4253362021971199E-2</v>
      </c>
      <c r="AS35" s="249">
        <v>1.42942324273215E-2</v>
      </c>
      <c r="AT35" s="249">
        <v>1.43407164447377E-2</v>
      </c>
      <c r="AU35" s="249">
        <v>1.4392559858195099E-2</v>
      </c>
      <c r="AV35" s="249">
        <v>1.4449280773712001E-2</v>
      </c>
      <c r="AW35" s="249">
        <v>1.4500197573934399E-2</v>
      </c>
      <c r="AX35" s="249">
        <v>1.4571646878658201E-2</v>
      </c>
      <c r="AY35" s="249">
        <v>1.4608254825129599E-2</v>
      </c>
      <c r="AZ35" s="249">
        <v>1.4683401584039701E-2</v>
      </c>
      <c r="BA35" s="249">
        <v>1.47449510807613E-2</v>
      </c>
      <c r="BB35" s="249">
        <v>1.4816795790676801E-2</v>
      </c>
      <c r="BC35" s="249">
        <v>1.48762602411303E-2</v>
      </c>
      <c r="BD35" s="249">
        <v>1.4949195086474E-2</v>
      </c>
      <c r="BE35" s="249">
        <v>1.5007313463507E-2</v>
      </c>
      <c r="BF35" s="249">
        <v>1.5070460839484399E-2</v>
      </c>
      <c r="BG35" s="249">
        <v>1.5117764079737099E-2</v>
      </c>
      <c r="BH35" s="249">
        <v>1.51722108603613E-2</v>
      </c>
      <c r="BI35" s="249">
        <v>1.52486139658039E-2</v>
      </c>
      <c r="BJ35" s="249">
        <v>1.5277438593438299E-2</v>
      </c>
      <c r="BK35" s="249">
        <v>1.53285268389071E-2</v>
      </c>
      <c r="BL35" s="249">
        <v>1.5391831890732999E-2</v>
      </c>
      <c r="BM35" s="249">
        <v>1.54457564819655E-2</v>
      </c>
      <c r="BN35" s="249">
        <v>1.5473060381417599E-2</v>
      </c>
      <c r="BO35" s="249">
        <v>1.5488719192088E-2</v>
      </c>
      <c r="BP35" s="249">
        <v>1.54899084327741E-2</v>
      </c>
      <c r="BQ35" s="249">
        <v>1.5481642220818E-2</v>
      </c>
      <c r="BR35" s="249">
        <v>1.5480528430451E-2</v>
      </c>
      <c r="BS35" s="249">
        <v>1.54364814118398E-2</v>
      </c>
      <c r="BT35" s="249">
        <v>1.5415624157565999E-2</v>
      </c>
      <c r="BU35" s="249">
        <v>1.53565794529346E-2</v>
      </c>
      <c r="BV35" s="249">
        <v>1.5290698967359099E-2</v>
      </c>
      <c r="BW35" s="249">
        <v>1.51755497225289E-2</v>
      </c>
      <c r="BX35" s="249">
        <v>1.5041284477175801E-2</v>
      </c>
      <c r="BY35" s="249">
        <v>1.4872414769596999E-2</v>
      </c>
      <c r="BZ35" s="249">
        <v>1.47005444522182E-2</v>
      </c>
      <c r="CA35" s="249">
        <v>1.45868101412557E-2</v>
      </c>
      <c r="CB35" s="249">
        <v>1.45175944085849E-2</v>
      </c>
      <c r="CC35" s="249">
        <v>1.44846820390775E-2</v>
      </c>
      <c r="CD35" s="249">
        <v>1.44712085555787E-2</v>
      </c>
      <c r="CE35" s="249">
        <v>1.44556028215806E-2</v>
      </c>
      <c r="CF35" s="249">
        <v>1.44337767563545E-2</v>
      </c>
      <c r="CG35" s="249">
        <v>1.44193678532796E-2</v>
      </c>
      <c r="CH35" s="249">
        <v>1.4417011796107699E-2</v>
      </c>
      <c r="CI35" s="249">
        <v>1.4415981226400599E-2</v>
      </c>
      <c r="CJ35" s="249">
        <v>1.4412483332005699E-2</v>
      </c>
      <c r="CK35" s="249">
        <v>1.44153056104515E-2</v>
      </c>
      <c r="CL35" s="249">
        <v>1.4440234723766199E-2</v>
      </c>
      <c r="CM35" s="249">
        <v>1.4463619915299699E-2</v>
      </c>
      <c r="CN35" s="249">
        <v>1.45082080698261E-2</v>
      </c>
      <c r="CO35" s="249">
        <v>1.455771135155E-2</v>
      </c>
      <c r="CP35" s="249">
        <v>1.46455362778802E-2</v>
      </c>
      <c r="CQ35" s="249">
        <v>1.4712721501755E-2</v>
      </c>
      <c r="CR35" s="249">
        <v>1.4788392492825E-2</v>
      </c>
      <c r="CS35" s="249">
        <v>1.4876369154145501E-2</v>
      </c>
      <c r="CT35" s="249">
        <v>1.49848995764723E-2</v>
      </c>
      <c r="CU35" s="249">
        <v>1.5052519997653301E-2</v>
      </c>
      <c r="CV35" s="249">
        <v>1.51250384476702E-2</v>
      </c>
      <c r="CW35" s="249">
        <v>1.51613938386304E-2</v>
      </c>
      <c r="CX35" s="248" t="s">
        <v>269</v>
      </c>
      <c r="CZ35" s="3" t="s">
        <v>328</v>
      </c>
    </row>
    <row r="36" spans="1:104" x14ac:dyDescent="0.25">
      <c r="A36" s="244" t="s">
        <v>249</v>
      </c>
      <c r="B36" s="212" t="s">
        <v>250</v>
      </c>
      <c r="C36" s="212" t="s">
        <v>251</v>
      </c>
      <c r="D36" s="247">
        <v>41291</v>
      </c>
      <c r="E36" s="248"/>
      <c r="F36" s="249">
        <v>2.85867192706354E-2</v>
      </c>
      <c r="G36" s="249">
        <v>2.85412154902367E-2</v>
      </c>
      <c r="H36" s="249">
        <v>2.85120798132883E-2</v>
      </c>
      <c r="I36" s="249">
        <v>2.8453992354109101E-2</v>
      </c>
      <c r="J36" s="249">
        <v>2.84329664885942E-2</v>
      </c>
      <c r="K36" s="249">
        <v>2.84226731340016E-2</v>
      </c>
      <c r="L36" s="249">
        <v>2.8415589066495401E-2</v>
      </c>
      <c r="M36" s="249">
        <v>2.8434116106594201E-2</v>
      </c>
      <c r="N36" s="249">
        <v>2.8418287478366701E-2</v>
      </c>
      <c r="O36" s="249">
        <v>2.8464723513250599E-2</v>
      </c>
      <c r="P36" s="249">
        <v>2.8469932867632101E-2</v>
      </c>
      <c r="Q36" s="249">
        <v>2.8509764448842099E-2</v>
      </c>
      <c r="R36" s="249">
        <v>2.8540169786421699E-2</v>
      </c>
      <c r="S36" s="249">
        <v>2.85726701214193E-2</v>
      </c>
      <c r="T36" s="249">
        <v>2.86152448724553E-2</v>
      </c>
      <c r="U36" s="249">
        <v>2.8699111963061099E-2</v>
      </c>
      <c r="V36" s="249">
        <v>2.8805217498443302E-2</v>
      </c>
      <c r="W36" s="249">
        <v>2.8930965986597199E-2</v>
      </c>
      <c r="X36" s="249">
        <v>2.9078267675057799E-2</v>
      </c>
      <c r="Y36" s="249">
        <v>2.9244441569164701E-2</v>
      </c>
      <c r="Z36" s="249">
        <v>2.9587855495610198E-2</v>
      </c>
      <c r="AA36" s="249">
        <v>2.9908526945459001E-2</v>
      </c>
      <c r="AB36" s="249">
        <v>3.02459422871325E-2</v>
      </c>
      <c r="AC36" s="249">
        <v>3.0578503130356399E-2</v>
      </c>
      <c r="AD36" s="249">
        <v>3.1187556212229101E-2</v>
      </c>
      <c r="AE36" s="249">
        <v>3.1696482593974097E-2</v>
      </c>
      <c r="AF36" s="249">
        <v>3.2071391211459903E-2</v>
      </c>
      <c r="AG36" s="249">
        <v>3.2346503508197698E-2</v>
      </c>
      <c r="AH36" s="249">
        <v>3.2473535648015903E-2</v>
      </c>
      <c r="AI36" s="249">
        <v>3.2344682054202101E-2</v>
      </c>
      <c r="AJ36" s="249">
        <v>3.2017850495948297E-2</v>
      </c>
      <c r="AK36" s="249">
        <v>3.1711372267746202E-2</v>
      </c>
      <c r="AL36" s="249">
        <v>3.1473578403329601E-2</v>
      </c>
      <c r="AM36" s="249">
        <v>3.1203015823371299E-2</v>
      </c>
      <c r="AN36" s="249">
        <v>3.0911602816869301E-2</v>
      </c>
      <c r="AO36" s="249">
        <v>3.0641736520594501E-2</v>
      </c>
      <c r="AP36" s="249">
        <v>3.04620532179046E-2</v>
      </c>
      <c r="AQ36" s="249">
        <v>3.0206685442519199E-2</v>
      </c>
      <c r="AR36" s="249">
        <v>2.9991815246738E-2</v>
      </c>
      <c r="AS36" s="249">
        <v>2.97690955647383E-2</v>
      </c>
      <c r="AT36" s="249">
        <v>2.95756978724513E-2</v>
      </c>
      <c r="AU36" s="249">
        <v>2.9393638277083502E-2</v>
      </c>
      <c r="AV36" s="249">
        <v>2.9199094735962602E-2</v>
      </c>
      <c r="AW36" s="249">
        <v>2.9027518920985401E-2</v>
      </c>
      <c r="AX36" s="249">
        <v>2.88386158704842E-2</v>
      </c>
      <c r="AY36" s="249">
        <v>2.8711177424633701E-2</v>
      </c>
      <c r="AZ36" s="249">
        <v>2.85458025541728E-2</v>
      </c>
      <c r="BA36" s="249">
        <v>2.8383532946225899E-2</v>
      </c>
      <c r="BB36" s="249">
        <v>2.8211619364711098E-2</v>
      </c>
      <c r="BC36" s="249">
        <v>2.8071596868534301E-2</v>
      </c>
      <c r="BD36" s="249">
        <v>2.7962332063566402E-2</v>
      </c>
      <c r="BE36" s="249">
        <v>2.7882813559771801E-2</v>
      </c>
      <c r="BF36" s="249">
        <v>2.7781057250884499E-2</v>
      </c>
      <c r="BG36" s="249">
        <v>2.7725851186481298E-2</v>
      </c>
      <c r="BH36" s="249">
        <v>2.76535026688331E-2</v>
      </c>
      <c r="BI36" s="249">
        <v>2.7566102521719201E-2</v>
      </c>
      <c r="BJ36" s="249">
        <v>2.7492078391226998E-2</v>
      </c>
      <c r="BK36" s="249">
        <v>2.74414486927963E-2</v>
      </c>
      <c r="BL36" s="249">
        <v>2.73870167788989E-2</v>
      </c>
      <c r="BM36" s="249">
        <v>2.73291975330557E-2</v>
      </c>
      <c r="BN36" s="249">
        <v>2.7279262087521999E-2</v>
      </c>
      <c r="BO36" s="249">
        <v>2.7260971253839E-2</v>
      </c>
      <c r="BP36" s="249">
        <v>2.7226596846274102E-2</v>
      </c>
      <c r="BQ36" s="249">
        <v>2.7197365883847999E-2</v>
      </c>
      <c r="BR36" s="249">
        <v>2.7222100290036799E-2</v>
      </c>
      <c r="BS36" s="249">
        <v>2.72296007079437E-2</v>
      </c>
      <c r="BT36" s="249">
        <v>2.7255224032196601E-2</v>
      </c>
      <c r="BU36" s="249">
        <v>2.7267749274574399E-2</v>
      </c>
      <c r="BV36" s="249">
        <v>2.73094001578548E-2</v>
      </c>
      <c r="BW36" s="249">
        <v>2.7426516560100301E-2</v>
      </c>
      <c r="BX36" s="249">
        <v>2.7579503166047199E-2</v>
      </c>
      <c r="BY36" s="249">
        <v>2.7835817423853802E-2</v>
      </c>
      <c r="BZ36" s="249">
        <v>2.8123675657887801E-2</v>
      </c>
      <c r="CA36" s="249">
        <v>2.8394626178965598E-2</v>
      </c>
      <c r="CB36" s="249">
        <v>2.8476336265039901E-2</v>
      </c>
      <c r="CC36" s="249">
        <v>2.8566454372547699E-2</v>
      </c>
      <c r="CD36" s="249">
        <v>2.8568691771089401E-2</v>
      </c>
      <c r="CE36" s="249">
        <v>2.86118520022316E-2</v>
      </c>
      <c r="CF36" s="249">
        <v>2.8669283343481799E-2</v>
      </c>
      <c r="CG36" s="249">
        <v>2.8698591957438301E-2</v>
      </c>
      <c r="CH36" s="249">
        <v>2.87303307551918E-2</v>
      </c>
      <c r="CI36" s="249">
        <v>2.8736288923134099E-2</v>
      </c>
      <c r="CJ36" s="249">
        <v>2.87259563786634E-2</v>
      </c>
      <c r="CK36" s="249">
        <v>2.8703349888091301E-2</v>
      </c>
      <c r="CL36" s="249">
        <v>2.8598894357136102E-2</v>
      </c>
      <c r="CM36" s="249">
        <v>2.8587779649687999E-2</v>
      </c>
      <c r="CN36" s="249">
        <v>2.8484779566442901E-2</v>
      </c>
      <c r="CO36" s="249">
        <v>2.8383902773527401E-2</v>
      </c>
      <c r="CP36" s="249">
        <v>2.8171672766072998E-2</v>
      </c>
      <c r="CQ36" s="249">
        <v>2.8067932967519901E-2</v>
      </c>
      <c r="CR36" s="249">
        <v>2.7906488242880698E-2</v>
      </c>
      <c r="CS36" s="249">
        <v>2.7787386660907298E-2</v>
      </c>
      <c r="CT36" s="249">
        <v>2.7642785782910999E-2</v>
      </c>
      <c r="CU36" s="249">
        <v>2.7531058207312199E-2</v>
      </c>
      <c r="CV36" s="249">
        <v>2.7451138071540902E-2</v>
      </c>
      <c r="CW36" s="249">
        <v>2.7378229253593098E-2</v>
      </c>
      <c r="CX36" s="248" t="s">
        <v>270</v>
      </c>
      <c r="CZ36" s="3" t="s">
        <v>328</v>
      </c>
    </row>
    <row r="37" spans="1:104" x14ac:dyDescent="0.25">
      <c r="A37" s="244" t="s">
        <v>253</v>
      </c>
      <c r="B37" s="212" t="s">
        <v>250</v>
      </c>
      <c r="C37" s="212" t="s">
        <v>251</v>
      </c>
      <c r="D37" s="247">
        <v>41291</v>
      </c>
      <c r="E37" s="248"/>
      <c r="F37" s="249">
        <v>1.52465444640477E-2</v>
      </c>
      <c r="G37" s="249">
        <v>1.52721510601496E-2</v>
      </c>
      <c r="H37" s="249">
        <v>1.52888034947922E-2</v>
      </c>
      <c r="I37" s="249">
        <v>1.53226188809808E-2</v>
      </c>
      <c r="J37" s="249">
        <v>1.5335065985011199E-2</v>
      </c>
      <c r="K37" s="249">
        <v>1.53412004656553E-2</v>
      </c>
      <c r="L37" s="249">
        <v>1.5345438082554E-2</v>
      </c>
      <c r="M37" s="249">
        <v>1.5334382529834399E-2</v>
      </c>
      <c r="N37" s="249">
        <v>1.5343822400071601E-2</v>
      </c>
      <c r="O37" s="249">
        <v>1.53163089900058E-2</v>
      </c>
      <c r="P37" s="249">
        <v>1.5313256259887401E-2</v>
      </c>
      <c r="Q37" s="249">
        <v>1.52901355771998E-2</v>
      </c>
      <c r="R37" s="249">
        <v>1.52727452272803E-2</v>
      </c>
      <c r="S37" s="249">
        <v>1.52543989189228E-2</v>
      </c>
      <c r="T37" s="249">
        <v>1.52307359981652E-2</v>
      </c>
      <c r="U37" s="249">
        <v>1.5185311516969099E-2</v>
      </c>
      <c r="V37" s="249">
        <v>1.5129997001937101E-2</v>
      </c>
      <c r="W37" s="249">
        <v>1.50673708307678E-2</v>
      </c>
      <c r="X37" s="249">
        <v>1.49977704856757E-2</v>
      </c>
      <c r="Y37" s="249">
        <v>1.49237502849621E-2</v>
      </c>
      <c r="Z37" s="249">
        <v>1.47842990784479E-2</v>
      </c>
      <c r="AA37" s="249">
        <v>1.46685103171596E-2</v>
      </c>
      <c r="AB37" s="249">
        <v>1.4559658936480299E-2</v>
      </c>
      <c r="AC37" s="249">
        <v>1.4463767929980101E-2</v>
      </c>
      <c r="AD37" s="249">
        <v>1.43132191626693E-2</v>
      </c>
      <c r="AE37" s="249">
        <v>1.42085425329831E-2</v>
      </c>
      <c r="AF37" s="249">
        <v>1.4141953674871199E-2</v>
      </c>
      <c r="AG37" s="249">
        <v>1.4098165940518E-2</v>
      </c>
      <c r="AH37" s="249">
        <v>1.4079297081145199E-2</v>
      </c>
      <c r="AI37" s="249">
        <v>1.40984425436278E-2</v>
      </c>
      <c r="AJ37" s="249">
        <v>1.41509598882228E-2</v>
      </c>
      <c r="AK37" s="249">
        <v>1.42057364531297E-2</v>
      </c>
      <c r="AL37" s="249">
        <v>1.42522428016167E-2</v>
      </c>
      <c r="AM37" s="249">
        <v>1.4309775181983401E-2</v>
      </c>
      <c r="AN37" s="249">
        <v>1.4377719818927199E-2</v>
      </c>
      <c r="AO37" s="249">
        <v>1.4446700121213E-2</v>
      </c>
      <c r="AP37" s="249">
        <v>1.4496147800223499E-2</v>
      </c>
      <c r="AQ37" s="249">
        <v>1.45716956784686E-2</v>
      </c>
      <c r="AR37" s="249">
        <v>1.4640472964668199E-2</v>
      </c>
      <c r="AS37" s="249">
        <v>1.47172774918498E-2</v>
      </c>
      <c r="AT37" s="249">
        <v>1.47889491956576E-2</v>
      </c>
      <c r="AU37" s="249">
        <v>1.48610420111193E-2</v>
      </c>
      <c r="AV37" s="249">
        <v>1.4943498398810101E-2</v>
      </c>
      <c r="AW37" s="249">
        <v>1.5021309879360199E-2</v>
      </c>
      <c r="AX37" s="249">
        <v>1.51130622339929E-2</v>
      </c>
      <c r="AY37" s="249">
        <v>1.51789026470795E-2</v>
      </c>
      <c r="AZ37" s="249">
        <v>1.5269547756931699E-2</v>
      </c>
      <c r="BA37" s="249">
        <v>1.5364776158376999E-2</v>
      </c>
      <c r="BB37" s="249">
        <v>1.54732534816457E-2</v>
      </c>
      <c r="BC37" s="249">
        <v>1.5568065171421199E-2</v>
      </c>
      <c r="BD37" s="249">
        <v>1.5646530176246901E-2</v>
      </c>
      <c r="BE37" s="249">
        <v>1.57063308487893E-2</v>
      </c>
      <c r="BF37" s="249">
        <v>1.5786455217452301E-2</v>
      </c>
      <c r="BG37" s="249">
        <v>1.58317401007806E-2</v>
      </c>
      <c r="BH37" s="249">
        <v>1.5893162727033502E-2</v>
      </c>
      <c r="BI37" s="249">
        <v>1.5970734653405701E-2</v>
      </c>
      <c r="BJ37" s="249">
        <v>1.6039560525261901E-2</v>
      </c>
      <c r="BK37" s="249">
        <v>1.6088416185578502E-2</v>
      </c>
      <c r="BL37" s="249">
        <v>1.6142667443751299E-2</v>
      </c>
      <c r="BM37" s="249">
        <v>1.6202384158491501E-2</v>
      </c>
      <c r="BN37" s="249">
        <v>1.6255809553961099E-2</v>
      </c>
      <c r="BO37" s="249">
        <v>1.6275831565471102E-2</v>
      </c>
      <c r="BP37" s="249">
        <v>1.6314146568142101E-2</v>
      </c>
      <c r="BQ37" s="249">
        <v>1.63474608239772E-2</v>
      </c>
      <c r="BR37" s="249">
        <v>1.6319226663728599E-2</v>
      </c>
      <c r="BS37" s="249">
        <v>1.6310761780139502E-2</v>
      </c>
      <c r="BT37" s="249">
        <v>1.6282174515247699E-2</v>
      </c>
      <c r="BU37" s="249">
        <v>1.6268382943729301E-2</v>
      </c>
      <c r="BV37" s="249">
        <v>1.6223353136640702E-2</v>
      </c>
      <c r="BW37" s="249">
        <v>1.61031161536506E-2</v>
      </c>
      <c r="BX37" s="249">
        <v>1.5958589464955399E-2</v>
      </c>
      <c r="BY37" s="249">
        <v>1.5742815145141101E-2</v>
      </c>
      <c r="BZ37" s="249">
        <v>1.55320799648917E-2</v>
      </c>
      <c r="CA37" s="249">
        <v>1.5358053791452501E-2</v>
      </c>
      <c r="CB37" s="249">
        <v>1.5309513036822601E-2</v>
      </c>
      <c r="CC37" s="249">
        <v>1.5257888557356001E-2</v>
      </c>
      <c r="CD37" s="249">
        <v>1.52566314039534E-2</v>
      </c>
      <c r="CE37" s="249">
        <v>1.5232606573615399E-2</v>
      </c>
      <c r="CF37" s="249">
        <v>1.52012903481631E-2</v>
      </c>
      <c r="CG37" s="249">
        <v>1.51855884317127E-2</v>
      </c>
      <c r="CH37" s="249">
        <v>1.51687925033547E-2</v>
      </c>
      <c r="CI37" s="249">
        <v>1.5165663268012001E-2</v>
      </c>
      <c r="CJ37" s="249">
        <v>1.5171094689404901E-2</v>
      </c>
      <c r="CK37" s="249">
        <v>1.5183056888811899E-2</v>
      </c>
      <c r="CL37" s="249">
        <v>1.52397744982108E-2</v>
      </c>
      <c r="CM37" s="249">
        <v>1.5245953486983901E-2</v>
      </c>
      <c r="CN37" s="249">
        <v>1.53045928370637E-2</v>
      </c>
      <c r="CO37" s="249">
        <v>1.5364551527002101E-2</v>
      </c>
      <c r="CP37" s="249">
        <v>1.54996797011043E-2</v>
      </c>
      <c r="CQ37" s="249">
        <v>1.55706302343679E-2</v>
      </c>
      <c r="CR37" s="249">
        <v>1.5688277997621701E-2</v>
      </c>
      <c r="CS37" s="249">
        <v>1.5781347238153099E-2</v>
      </c>
      <c r="CT37" s="249">
        <v>1.5902470566138801E-2</v>
      </c>
      <c r="CU37" s="249">
        <v>1.60029450282798E-2</v>
      </c>
      <c r="CV37" s="249">
        <v>1.60789494919268E-2</v>
      </c>
      <c r="CW37" s="249">
        <v>1.6151601113786902E-2</v>
      </c>
      <c r="CX37" s="248" t="s">
        <v>270</v>
      </c>
      <c r="CZ37" s="3" t="s">
        <v>328</v>
      </c>
    </row>
    <row r="38" spans="1:104" x14ac:dyDescent="0.25">
      <c r="A38" s="244" t="s">
        <v>249</v>
      </c>
      <c r="B38" s="212" t="s">
        <v>250</v>
      </c>
      <c r="C38" s="212" t="s">
        <v>251</v>
      </c>
      <c r="D38" s="247">
        <v>41292</v>
      </c>
      <c r="E38" s="248"/>
      <c r="F38" s="249">
        <v>2.73235855034825E-2</v>
      </c>
      <c r="G38" s="249">
        <v>2.7264071459785901E-2</v>
      </c>
      <c r="H38" s="249">
        <v>2.72642761747501E-2</v>
      </c>
      <c r="I38" s="249">
        <v>2.7271434316700299E-2</v>
      </c>
      <c r="J38" s="249">
        <v>2.72536922955522E-2</v>
      </c>
      <c r="K38" s="249">
        <v>2.72489849266811E-2</v>
      </c>
      <c r="L38" s="249">
        <v>2.7263831756910599E-2</v>
      </c>
      <c r="M38" s="249">
        <v>2.72953114593543E-2</v>
      </c>
      <c r="N38" s="249">
        <v>2.7274844034538798E-2</v>
      </c>
      <c r="O38" s="249">
        <v>2.7318265619363499E-2</v>
      </c>
      <c r="P38" s="249">
        <v>2.7338721130780699E-2</v>
      </c>
      <c r="Q38" s="249">
        <v>2.7372764021796499E-2</v>
      </c>
      <c r="R38" s="249">
        <v>2.74326930218192E-2</v>
      </c>
      <c r="S38" s="249">
        <v>2.7486083318983699E-2</v>
      </c>
      <c r="T38" s="249">
        <v>2.75943411545202E-2</v>
      </c>
      <c r="U38" s="249">
        <v>2.76265395219903E-2</v>
      </c>
      <c r="V38" s="249">
        <v>2.7796773478147099E-2</v>
      </c>
      <c r="W38" s="249">
        <v>2.79164406277717E-2</v>
      </c>
      <c r="X38" s="249">
        <v>2.8041986224160102E-2</v>
      </c>
      <c r="Y38" s="249">
        <v>2.8221660884772098E-2</v>
      </c>
      <c r="Z38" s="249">
        <v>2.85327907029259E-2</v>
      </c>
      <c r="AA38" s="249">
        <v>2.88160181952004E-2</v>
      </c>
      <c r="AB38" s="249">
        <v>2.9107002044499401E-2</v>
      </c>
      <c r="AC38" s="249">
        <v>2.9463327507741398E-2</v>
      </c>
      <c r="AD38" s="249">
        <v>3.0067027007726899E-2</v>
      </c>
      <c r="AE38" s="249">
        <v>3.0531506802997498E-2</v>
      </c>
      <c r="AF38" s="249">
        <v>3.0929791431366399E-2</v>
      </c>
      <c r="AG38" s="249">
        <v>3.1227642815661798E-2</v>
      </c>
      <c r="AH38" s="249">
        <v>3.14101100619818E-2</v>
      </c>
      <c r="AI38" s="249">
        <v>3.1355050494367903E-2</v>
      </c>
      <c r="AJ38" s="249">
        <v>3.11571895655532E-2</v>
      </c>
      <c r="AK38" s="249">
        <v>3.0977487839760998E-2</v>
      </c>
      <c r="AL38" s="249">
        <v>3.0783885221910799E-2</v>
      </c>
      <c r="AM38" s="249">
        <v>3.0520840345697801E-2</v>
      </c>
      <c r="AN38" s="249">
        <v>3.0268923353296701E-2</v>
      </c>
      <c r="AO38" s="249">
        <v>3.00123562975569E-2</v>
      </c>
      <c r="AP38" s="249">
        <v>2.9806320585104702E-2</v>
      </c>
      <c r="AQ38" s="249">
        <v>2.9574053189345601E-2</v>
      </c>
      <c r="AR38" s="249">
        <v>2.9374784980003399E-2</v>
      </c>
      <c r="AS38" s="249">
        <v>2.9217447459299099E-2</v>
      </c>
      <c r="AT38" s="249">
        <v>2.9052032613600901E-2</v>
      </c>
      <c r="AU38" s="249">
        <v>2.88963231312876E-2</v>
      </c>
      <c r="AV38" s="249">
        <v>2.8719642371041101E-2</v>
      </c>
      <c r="AW38" s="249">
        <v>2.8573886552809399E-2</v>
      </c>
      <c r="AX38" s="249">
        <v>2.84291148497034E-2</v>
      </c>
      <c r="AY38" s="249">
        <v>2.8233869780110801E-2</v>
      </c>
      <c r="AZ38" s="249">
        <v>2.8135571003968102E-2</v>
      </c>
      <c r="BA38" s="249">
        <v>2.7977166182129601E-2</v>
      </c>
      <c r="BB38" s="249">
        <v>2.78544587329136E-2</v>
      </c>
      <c r="BC38" s="249">
        <v>2.7721625483742501E-2</v>
      </c>
      <c r="BD38" s="249">
        <v>2.76629368933487E-2</v>
      </c>
      <c r="BE38" s="249">
        <v>2.7581331266824299E-2</v>
      </c>
      <c r="BF38" s="249">
        <v>2.7536676969964799E-2</v>
      </c>
      <c r="BG38" s="249">
        <v>2.7479563724762599E-2</v>
      </c>
      <c r="BH38" s="249">
        <v>2.7411087966536799E-2</v>
      </c>
      <c r="BI38" s="249">
        <v>2.7328403803508299E-2</v>
      </c>
      <c r="BJ38" s="249">
        <v>2.7274768460528301E-2</v>
      </c>
      <c r="BK38" s="249">
        <v>2.7233331287004701E-2</v>
      </c>
      <c r="BL38" s="249">
        <v>2.71729884975703E-2</v>
      </c>
      <c r="BM38" s="249">
        <v>2.7109699639354001E-2</v>
      </c>
      <c r="BN38" s="249">
        <v>2.7083133260009499E-2</v>
      </c>
      <c r="BO38" s="249">
        <v>2.7037075238310102E-2</v>
      </c>
      <c r="BP38" s="249">
        <v>2.7020484327261899E-2</v>
      </c>
      <c r="BQ38" s="249">
        <v>2.6999598915914001E-2</v>
      </c>
      <c r="BR38" s="249">
        <v>2.69977488321872E-2</v>
      </c>
      <c r="BS38" s="249">
        <v>2.7016784545780399E-2</v>
      </c>
      <c r="BT38" s="249">
        <v>2.7002997696710399E-2</v>
      </c>
      <c r="BU38" s="249">
        <v>2.7027352032823599E-2</v>
      </c>
      <c r="BV38" s="249">
        <v>2.70332000817393E-2</v>
      </c>
      <c r="BW38" s="249">
        <v>2.70887755499227E-2</v>
      </c>
      <c r="BX38" s="249">
        <v>2.7222492519640099E-2</v>
      </c>
      <c r="BY38" s="249">
        <v>2.7434245554654599E-2</v>
      </c>
      <c r="BZ38" s="249">
        <v>2.76539891203668E-2</v>
      </c>
      <c r="CA38" s="249">
        <v>2.7852208195498301E-2</v>
      </c>
      <c r="CB38" s="249">
        <v>2.7949688166896101E-2</v>
      </c>
      <c r="CC38" s="249">
        <v>2.7980161740518102E-2</v>
      </c>
      <c r="CD38" s="249">
        <v>2.7967001681997498E-2</v>
      </c>
      <c r="CE38" s="249">
        <v>2.7961448055526798E-2</v>
      </c>
      <c r="CF38" s="249">
        <v>2.7991422665376402E-2</v>
      </c>
      <c r="CG38" s="249">
        <v>2.7963483436987499E-2</v>
      </c>
      <c r="CH38" s="249">
        <v>2.7994739328293598E-2</v>
      </c>
      <c r="CI38" s="249">
        <v>2.7975179754075499E-2</v>
      </c>
      <c r="CJ38" s="249">
        <v>2.80204688756194E-2</v>
      </c>
      <c r="CK38" s="249">
        <v>2.79693051145486E-2</v>
      </c>
      <c r="CL38" s="249">
        <v>2.7951285607054299E-2</v>
      </c>
      <c r="CM38" s="249">
        <v>2.7903669590782498E-2</v>
      </c>
      <c r="CN38" s="249">
        <v>2.7901256551248699E-2</v>
      </c>
      <c r="CO38" s="249">
        <v>2.78211143894153E-2</v>
      </c>
      <c r="CP38" s="249">
        <v>2.7727087739623402E-2</v>
      </c>
      <c r="CQ38" s="249">
        <v>2.7640067586948099E-2</v>
      </c>
      <c r="CR38" s="249">
        <v>2.75841846969032E-2</v>
      </c>
      <c r="CS38" s="249">
        <v>2.7487338069366901E-2</v>
      </c>
      <c r="CT38" s="249">
        <v>2.7376708221438801E-2</v>
      </c>
      <c r="CU38" s="249">
        <v>2.7300524013883901E-2</v>
      </c>
      <c r="CV38" s="249">
        <v>2.7223871583520898E-2</v>
      </c>
      <c r="CW38" s="249">
        <v>2.7154563932528498E-2</v>
      </c>
      <c r="CX38" s="248" t="s">
        <v>271</v>
      </c>
      <c r="CZ38" s="3" t="s">
        <v>328</v>
      </c>
    </row>
    <row r="39" spans="1:104" x14ac:dyDescent="0.25">
      <c r="A39" s="244" t="s">
        <v>253</v>
      </c>
      <c r="B39" s="212" t="s">
        <v>250</v>
      </c>
      <c r="C39" s="212" t="s">
        <v>251</v>
      </c>
      <c r="D39" s="247">
        <v>41292</v>
      </c>
      <c r="E39" s="248"/>
      <c r="F39" s="249">
        <v>1.6208300548499598E-2</v>
      </c>
      <c r="G39" s="249">
        <v>1.62724203551214E-2</v>
      </c>
      <c r="H39" s="249">
        <v>1.6272195357904699E-2</v>
      </c>
      <c r="I39" s="249">
        <v>1.6264347730283599E-2</v>
      </c>
      <c r="J39" s="249">
        <v>1.6283869249537699E-2</v>
      </c>
      <c r="K39" s="249">
        <v>1.62890887370674E-2</v>
      </c>
      <c r="L39" s="249">
        <v>1.6272683846671899E-2</v>
      </c>
      <c r="M39" s="249">
        <v>1.6238444077323499E-2</v>
      </c>
      <c r="N39" s="249">
        <v>1.6260622994640601E-2</v>
      </c>
      <c r="O39" s="249">
        <v>1.6213929150921999E-2</v>
      </c>
      <c r="P39" s="249">
        <v>1.6192393706075101E-2</v>
      </c>
      <c r="Q39" s="249">
        <v>1.61571824970075E-2</v>
      </c>
      <c r="R39" s="249">
        <v>1.6097019278018699E-2</v>
      </c>
      <c r="S39" s="249">
        <v>1.6045267760219299E-2</v>
      </c>
      <c r="T39" s="249">
        <v>1.5945250014964E-2</v>
      </c>
      <c r="U39" s="249">
        <v>1.5916687251364501E-2</v>
      </c>
      <c r="V39" s="249">
        <v>1.5773802969163801E-2</v>
      </c>
      <c r="W39" s="249">
        <v>1.5680752697043401E-2</v>
      </c>
      <c r="X39" s="249">
        <v>1.5588923660071601E-2</v>
      </c>
      <c r="Y39" s="249">
        <v>1.5466685850955101E-2</v>
      </c>
      <c r="Z39" s="249">
        <v>1.52769453900159E-2</v>
      </c>
      <c r="AA39" s="249">
        <v>1.51244960838722E-2</v>
      </c>
      <c r="AB39" s="249">
        <v>1.49846407281058E-2</v>
      </c>
      <c r="AC39" s="249">
        <v>1.48328911893803E-2</v>
      </c>
      <c r="AD39" s="249">
        <v>1.4615828353307801E-2</v>
      </c>
      <c r="AE39" s="249">
        <v>1.44766857869105E-2</v>
      </c>
      <c r="AF39" s="249">
        <v>1.4373286684289201E-2</v>
      </c>
      <c r="AG39" s="249">
        <v>1.43043248447459E-2</v>
      </c>
      <c r="AH39" s="249">
        <v>1.4265283794737699E-2</v>
      </c>
      <c r="AI39" s="249">
        <v>1.4276819310400099E-2</v>
      </c>
      <c r="AJ39" s="249">
        <v>1.4320034994508801E-2</v>
      </c>
      <c r="AK39" s="249">
        <v>1.4361786261764001E-2</v>
      </c>
      <c r="AL39" s="249">
        <v>1.4409604384412E-2</v>
      </c>
      <c r="AM39" s="249">
        <v>1.4479645707265201E-2</v>
      </c>
      <c r="AN39" s="249">
        <v>1.45526856842416E-2</v>
      </c>
      <c r="AO39" s="249">
        <v>1.46336797044214E-2</v>
      </c>
      <c r="AP39" s="249">
        <v>1.4704027552918299E-2</v>
      </c>
      <c r="AQ39" s="249">
        <v>1.4789579797376299E-2</v>
      </c>
      <c r="AR39" s="249">
        <v>1.48687798765244E-2</v>
      </c>
      <c r="AS39" s="249">
        <v>1.49354661439659E-2</v>
      </c>
      <c r="AT39" s="249">
        <v>1.5009882975700301E-2</v>
      </c>
      <c r="AU39" s="249">
        <v>1.5084318798476401E-2</v>
      </c>
      <c r="AV39" s="249">
        <v>1.5174424811969E-2</v>
      </c>
      <c r="AW39" s="249">
        <v>1.52537170422627E-2</v>
      </c>
      <c r="AX39" s="249">
        <v>1.5337358260929799E-2</v>
      </c>
      <c r="AY39" s="249">
        <v>1.54587407413239E-2</v>
      </c>
      <c r="AZ39" s="249">
        <v>1.55239828206015E-2</v>
      </c>
      <c r="BA39" s="249">
        <v>1.5635632448989099E-2</v>
      </c>
      <c r="BB39" s="249">
        <v>1.57282387222543E-2</v>
      </c>
      <c r="BC39" s="249">
        <v>1.5835261660640799E-2</v>
      </c>
      <c r="BD39" s="249">
        <v>1.5885014552797599E-2</v>
      </c>
      <c r="BE39" s="249">
        <v>1.5956939868684E-2</v>
      </c>
      <c r="BF39" s="249">
        <v>1.5997736220475001E-2</v>
      </c>
      <c r="BG39" s="249">
        <v>1.6051497708627401E-2</v>
      </c>
      <c r="BH39" s="249">
        <v>1.6118448515330001E-2</v>
      </c>
      <c r="BI39" s="249">
        <v>1.6203219611990598E-2</v>
      </c>
      <c r="BJ39" s="249">
        <v>1.62607054574406E-2</v>
      </c>
      <c r="BK39" s="249">
        <v>1.6306567990585101E-2</v>
      </c>
      <c r="BL39" s="249">
        <v>1.6375779581092102E-2</v>
      </c>
      <c r="BM39" s="249">
        <v>1.6451708483046799E-2</v>
      </c>
      <c r="BN39" s="249">
        <v>1.6484676707347299E-2</v>
      </c>
      <c r="BO39" s="249">
        <v>1.6543480323717798E-2</v>
      </c>
      <c r="BP39" s="249">
        <v>1.6565199083990699E-2</v>
      </c>
      <c r="BQ39" s="249">
        <v>1.6592962729086801E-2</v>
      </c>
      <c r="BR39" s="249">
        <v>1.6595445347130301E-2</v>
      </c>
      <c r="BS39" s="249">
        <v>1.6570082564169902E-2</v>
      </c>
      <c r="BT39" s="249">
        <v>1.65884118779729E-2</v>
      </c>
      <c r="BU39" s="249">
        <v>1.6556173200970602E-2</v>
      </c>
      <c r="BV39" s="249">
        <v>1.6548527059416701E-2</v>
      </c>
      <c r="BW39" s="249">
        <v>1.6477618212273101E-2</v>
      </c>
      <c r="BX39" s="249">
        <v>1.6318782894711399E-2</v>
      </c>
      <c r="BY39" s="249">
        <v>1.6095490409394699E-2</v>
      </c>
      <c r="BZ39" s="249">
        <v>1.58927415461757E-2</v>
      </c>
      <c r="CA39" s="249">
        <v>1.5729991139012099E-2</v>
      </c>
      <c r="CB39" s="249">
        <v>1.5655881728372199E-2</v>
      </c>
      <c r="CC39" s="249">
        <v>1.5633441373786101E-2</v>
      </c>
      <c r="CD39" s="249">
        <v>1.5643091146167701E-2</v>
      </c>
      <c r="CE39" s="249">
        <v>1.5647182108609801E-2</v>
      </c>
      <c r="CF39" s="249">
        <v>1.5625233232399099E-2</v>
      </c>
      <c r="CG39" s="249">
        <v>1.5645681493186299E-2</v>
      </c>
      <c r="CH39" s="249">
        <v>1.56228242620585E-2</v>
      </c>
      <c r="CI39" s="249">
        <v>1.56370871732988E-2</v>
      </c>
      <c r="CJ39" s="249">
        <v>1.5604267162484999E-2</v>
      </c>
      <c r="CK39" s="249">
        <v>1.56413976368995E-2</v>
      </c>
      <c r="CL39" s="249">
        <v>1.5654697030473799E-2</v>
      </c>
      <c r="CM39" s="249">
        <v>1.56904160843797E-2</v>
      </c>
      <c r="CN39" s="249">
        <v>1.5692248895624799E-2</v>
      </c>
      <c r="CO39" s="249">
        <v>1.5754410970854199E-2</v>
      </c>
      <c r="CP39" s="249">
        <v>1.58307111104126E-2</v>
      </c>
      <c r="CQ39" s="249">
        <v>1.5904840211746599E-2</v>
      </c>
      <c r="CR39" s="249">
        <v>1.5954368511629399E-2</v>
      </c>
      <c r="CS39" s="249">
        <v>1.6044071554210199E-2</v>
      </c>
      <c r="CT39" s="249">
        <v>1.61531525185948E-2</v>
      </c>
      <c r="CU39" s="249">
        <v>1.6232844183981899E-2</v>
      </c>
      <c r="CV39" s="249">
        <v>1.6317223589454501E-2</v>
      </c>
      <c r="CW39" s="249">
        <v>1.6397517755261801E-2</v>
      </c>
      <c r="CX39" s="248" t="s">
        <v>271</v>
      </c>
      <c r="CZ39" s="3" t="s">
        <v>328</v>
      </c>
    </row>
    <row r="40" spans="1:104" x14ac:dyDescent="0.25">
      <c r="A40" s="244" t="s">
        <v>249</v>
      </c>
      <c r="B40" s="212" t="s">
        <v>250</v>
      </c>
      <c r="C40" s="212" t="s">
        <v>251</v>
      </c>
      <c r="D40" s="247">
        <v>41293</v>
      </c>
      <c r="E40" s="248"/>
      <c r="F40" s="249">
        <v>2.7096265178118001E-2</v>
      </c>
      <c r="G40" s="249">
        <v>2.7023845519153301E-2</v>
      </c>
      <c r="H40" s="249">
        <v>2.6993547971008201E-2</v>
      </c>
      <c r="I40" s="249">
        <v>2.6977226144600502E-2</v>
      </c>
      <c r="J40" s="249">
        <v>2.6969653831033301E-2</v>
      </c>
      <c r="K40" s="249">
        <v>2.6921564446366002E-2</v>
      </c>
      <c r="L40" s="249">
        <v>2.69101881671471E-2</v>
      </c>
      <c r="M40" s="249">
        <v>2.6889511228422799E-2</v>
      </c>
      <c r="N40" s="249">
        <v>2.68947848668766E-2</v>
      </c>
      <c r="O40" s="249">
        <v>2.68904359045419E-2</v>
      </c>
      <c r="P40" s="249">
        <v>2.6888565135047299E-2</v>
      </c>
      <c r="Q40" s="249">
        <v>2.6878000874043101E-2</v>
      </c>
      <c r="R40" s="249">
        <v>2.6914020630591201E-2</v>
      </c>
      <c r="S40" s="249">
        <v>2.6910406173385502E-2</v>
      </c>
      <c r="T40" s="249">
        <v>2.69445827070974E-2</v>
      </c>
      <c r="U40" s="249">
        <v>2.6950705238484099E-2</v>
      </c>
      <c r="V40" s="249">
        <v>2.7017887263542401E-2</v>
      </c>
      <c r="W40" s="249">
        <v>2.7045966548163498E-2</v>
      </c>
      <c r="X40" s="249">
        <v>2.70993341989079E-2</v>
      </c>
      <c r="Y40" s="249">
        <v>2.7162188513664299E-2</v>
      </c>
      <c r="Z40" s="249">
        <v>2.7259830272931398E-2</v>
      </c>
      <c r="AA40" s="249">
        <v>2.7330508710124001E-2</v>
      </c>
      <c r="AB40" s="249">
        <v>2.7424036147086699E-2</v>
      </c>
      <c r="AC40" s="249">
        <v>2.7522146302646499E-2</v>
      </c>
      <c r="AD40" s="249">
        <v>2.7707835370769499E-2</v>
      </c>
      <c r="AE40" s="249">
        <v>2.7805893219308899E-2</v>
      </c>
      <c r="AF40" s="249">
        <v>2.79301460179514E-2</v>
      </c>
      <c r="AG40" s="249">
        <v>2.8050282960528201E-2</v>
      </c>
      <c r="AH40" s="249">
        <v>2.82481652553019E-2</v>
      </c>
      <c r="AI40" s="249">
        <v>2.8322742418781899E-2</v>
      </c>
      <c r="AJ40" s="249">
        <v>2.8385778197261801E-2</v>
      </c>
      <c r="AK40" s="249">
        <v>2.8400623106890299E-2</v>
      </c>
      <c r="AL40" s="249">
        <v>2.85274813066334E-2</v>
      </c>
      <c r="AM40" s="249">
        <v>2.8539001579178901E-2</v>
      </c>
      <c r="AN40" s="249">
        <v>2.8546451341286201E-2</v>
      </c>
      <c r="AO40" s="249">
        <v>2.8454803208978599E-2</v>
      </c>
      <c r="AP40" s="249">
        <v>2.8395651424865598E-2</v>
      </c>
      <c r="AQ40" s="249">
        <v>2.83024959282893E-2</v>
      </c>
      <c r="AR40" s="249">
        <v>2.81929107032723E-2</v>
      </c>
      <c r="AS40" s="249">
        <v>2.8098578039447399E-2</v>
      </c>
      <c r="AT40" s="249">
        <v>2.8036072319626501E-2</v>
      </c>
      <c r="AU40" s="249">
        <v>2.79397898593663E-2</v>
      </c>
      <c r="AV40" s="249">
        <v>2.7785700566551001E-2</v>
      </c>
      <c r="AW40" s="249">
        <v>2.7676113332082E-2</v>
      </c>
      <c r="AX40" s="249">
        <v>2.7537358324637599E-2</v>
      </c>
      <c r="AY40" s="249">
        <v>2.7427109720635601E-2</v>
      </c>
      <c r="AZ40" s="249">
        <v>2.73332612164634E-2</v>
      </c>
      <c r="BA40" s="249">
        <v>2.7212348822358099E-2</v>
      </c>
      <c r="BB40" s="249">
        <v>2.71136087503378E-2</v>
      </c>
      <c r="BC40" s="249">
        <v>2.70575240788558E-2</v>
      </c>
      <c r="BD40" s="249">
        <v>2.69648497185161E-2</v>
      </c>
      <c r="BE40" s="249">
        <v>2.6901934443924101E-2</v>
      </c>
      <c r="BF40" s="249">
        <v>2.68052064734145E-2</v>
      </c>
      <c r="BG40" s="249">
        <v>2.67651254215567E-2</v>
      </c>
      <c r="BH40" s="249">
        <v>2.6705653625376101E-2</v>
      </c>
      <c r="BI40" s="249">
        <v>2.66683135937173E-2</v>
      </c>
      <c r="BJ40" s="249">
        <v>2.66125309178642E-2</v>
      </c>
      <c r="BK40" s="249">
        <v>2.6596875195744399E-2</v>
      </c>
      <c r="BL40" s="249">
        <v>2.6563565379269499E-2</v>
      </c>
      <c r="BM40" s="249">
        <v>2.65287996543223E-2</v>
      </c>
      <c r="BN40" s="249">
        <v>2.6500161299174499E-2</v>
      </c>
      <c r="BO40" s="249">
        <v>2.6504166605901401E-2</v>
      </c>
      <c r="BP40" s="249">
        <v>2.6486881420169601E-2</v>
      </c>
      <c r="BQ40" s="249">
        <v>2.6486657150623899E-2</v>
      </c>
      <c r="BR40" s="249">
        <v>2.6464957646860701E-2</v>
      </c>
      <c r="BS40" s="249">
        <v>2.6478758823918001E-2</v>
      </c>
      <c r="BT40" s="249">
        <v>2.6479708000182098E-2</v>
      </c>
      <c r="BU40" s="249">
        <v>2.6493667589019599E-2</v>
      </c>
      <c r="BV40" s="249">
        <v>2.6513237670594599E-2</v>
      </c>
      <c r="BW40" s="249">
        <v>2.6571824509477801E-2</v>
      </c>
      <c r="BX40" s="249">
        <v>2.66345877593426E-2</v>
      </c>
      <c r="BY40" s="249">
        <v>2.67566160154721E-2</v>
      </c>
      <c r="BZ40" s="249">
        <v>2.69429945594373E-2</v>
      </c>
      <c r="CA40" s="249">
        <v>2.7119839652839001E-2</v>
      </c>
      <c r="CB40" s="249">
        <v>2.7168407699752501E-2</v>
      </c>
      <c r="CC40" s="249">
        <v>2.7162901766068798E-2</v>
      </c>
      <c r="CD40" s="249">
        <v>2.7180152124418398E-2</v>
      </c>
      <c r="CE40" s="249">
        <v>2.71695356313531E-2</v>
      </c>
      <c r="CF40" s="249">
        <v>2.71517599499039E-2</v>
      </c>
      <c r="CG40" s="249">
        <v>2.7107092031924698E-2</v>
      </c>
      <c r="CH40" s="249">
        <v>2.7130827015747101E-2</v>
      </c>
      <c r="CI40" s="249">
        <v>2.71041048730063E-2</v>
      </c>
      <c r="CJ40" s="249">
        <v>2.7114562784830799E-2</v>
      </c>
      <c r="CK40" s="249">
        <v>2.7075499118534602E-2</v>
      </c>
      <c r="CL40" s="249">
        <v>2.7043090809153E-2</v>
      </c>
      <c r="CM40" s="249">
        <v>2.70262950564942E-2</v>
      </c>
      <c r="CN40" s="249">
        <v>2.69726433226814E-2</v>
      </c>
      <c r="CO40" s="249">
        <v>2.6929942547886498E-2</v>
      </c>
      <c r="CP40" s="249">
        <v>2.6876238288529902E-2</v>
      </c>
      <c r="CQ40" s="249">
        <v>2.68233439622255E-2</v>
      </c>
      <c r="CR40" s="249">
        <v>2.6770514489674199E-2</v>
      </c>
      <c r="CS40" s="249">
        <v>2.6701598527416999E-2</v>
      </c>
      <c r="CT40" s="249">
        <v>2.66508087746294E-2</v>
      </c>
      <c r="CU40" s="249">
        <v>2.6599371324492301E-2</v>
      </c>
      <c r="CV40" s="249">
        <v>2.6543760988914901E-2</v>
      </c>
      <c r="CW40" s="249">
        <v>2.6516089294111599E-2</v>
      </c>
      <c r="CX40" s="248" t="s">
        <v>272</v>
      </c>
      <c r="CZ40" s="3" t="s">
        <v>328</v>
      </c>
    </row>
    <row r="41" spans="1:104" x14ac:dyDescent="0.25">
      <c r="A41" s="244" t="s">
        <v>253</v>
      </c>
      <c r="B41" s="212" t="s">
        <v>250</v>
      </c>
      <c r="C41" s="212" t="s">
        <v>251</v>
      </c>
      <c r="D41" s="247">
        <v>41293</v>
      </c>
      <c r="E41" s="248"/>
      <c r="F41" s="249">
        <v>1.6468296139372601E-2</v>
      </c>
      <c r="G41" s="249">
        <v>1.65607753188615E-2</v>
      </c>
      <c r="H41" s="249">
        <v>1.6601096724055998E-2</v>
      </c>
      <c r="I41" s="249">
        <v>1.66232447058655E-2</v>
      </c>
      <c r="J41" s="249">
        <v>1.6633624526935599E-2</v>
      </c>
      <c r="K41" s="249">
        <v>1.67011578516706E-2</v>
      </c>
      <c r="L41" s="249">
        <v>1.67175588870953E-2</v>
      </c>
      <c r="M41" s="249">
        <v>1.67478062140324E-2</v>
      </c>
      <c r="N41" s="249">
        <v>1.6740037091015899E-2</v>
      </c>
      <c r="O41" s="249">
        <v>1.6746441245625798E-2</v>
      </c>
      <c r="P41" s="249">
        <v>1.6749204006653699E-2</v>
      </c>
      <c r="Q41" s="249">
        <v>1.67648957650024E-2</v>
      </c>
      <c r="R41" s="249">
        <v>1.6712014878641299E-2</v>
      </c>
      <c r="S41" s="249">
        <v>1.67172430052825E-2</v>
      </c>
      <c r="T41" s="249">
        <v>1.6668477713001999E-2</v>
      </c>
      <c r="U41" s="249">
        <v>1.6659896246759402E-2</v>
      </c>
      <c r="V41" s="249">
        <v>1.6568625496244001E-2</v>
      </c>
      <c r="W41" s="249">
        <v>1.65319602695739E-2</v>
      </c>
      <c r="X41" s="249">
        <v>1.6464491737886101E-2</v>
      </c>
      <c r="Y41" s="249">
        <v>1.6388486371522001E-2</v>
      </c>
      <c r="Z41" s="249">
        <v>1.6277088828338001E-2</v>
      </c>
      <c r="AA41" s="249">
        <v>1.6201005008685598E-2</v>
      </c>
      <c r="AB41" s="249">
        <v>1.61055711796276E-2</v>
      </c>
      <c r="AC41" s="249">
        <v>1.6011242047950701E-2</v>
      </c>
      <c r="AD41" s="249">
        <v>1.5846809832846202E-2</v>
      </c>
      <c r="AE41" s="249">
        <v>1.5766508670926601E-2</v>
      </c>
      <c r="AF41" s="249">
        <v>1.5670450586314499E-2</v>
      </c>
      <c r="AG41" s="249">
        <v>1.55830495474112E-2</v>
      </c>
      <c r="AH41" s="249">
        <v>1.5449493174566901E-2</v>
      </c>
      <c r="AI41" s="249">
        <v>1.5402196119243599E-2</v>
      </c>
      <c r="AJ41" s="249">
        <v>1.53634129570921E-2</v>
      </c>
      <c r="AK41" s="249">
        <v>1.5354433122913E-2</v>
      </c>
      <c r="AL41" s="249">
        <v>1.5279975511185E-2</v>
      </c>
      <c r="AM41" s="249">
        <v>1.52734093072678E-2</v>
      </c>
      <c r="AN41" s="249">
        <v>1.5269179951409599E-2</v>
      </c>
      <c r="AO41" s="249">
        <v>1.5322141094147699E-2</v>
      </c>
      <c r="AP41" s="249">
        <v>1.53574341307385E-2</v>
      </c>
      <c r="AQ41" s="249">
        <v>1.54148820688136E-2</v>
      </c>
      <c r="AR41" s="249">
        <v>1.54855700142122E-2</v>
      </c>
      <c r="AS41" s="249">
        <v>1.55493119868781E-2</v>
      </c>
      <c r="AT41" s="249">
        <v>1.55931249612034E-2</v>
      </c>
      <c r="AU41" s="249">
        <v>1.5663243402638902E-2</v>
      </c>
      <c r="AV41" s="249">
        <v>1.5782706298525299E-2</v>
      </c>
      <c r="AW41" s="249">
        <v>1.5873705041068199E-2</v>
      </c>
      <c r="AX41" s="249">
        <v>1.5997105743806101E-2</v>
      </c>
      <c r="AY41" s="249">
        <v>1.61025296234928E-2</v>
      </c>
      <c r="AZ41" s="249">
        <v>1.6198113659491999E-2</v>
      </c>
      <c r="BA41" s="249">
        <v>1.6330298939933201E-2</v>
      </c>
      <c r="BB41" s="249">
        <v>1.6446913713621801E-2</v>
      </c>
      <c r="BC41" s="249">
        <v>1.6517107709877799E-2</v>
      </c>
      <c r="BD41" s="249">
        <v>1.6640244743311602E-2</v>
      </c>
      <c r="BE41" s="249">
        <v>1.6729564313345099E-2</v>
      </c>
      <c r="BF41" s="249">
        <v>1.68774470098224E-2</v>
      </c>
      <c r="BG41" s="249">
        <v>1.6943017477302199E-2</v>
      </c>
      <c r="BH41" s="249">
        <v>1.7045667038233799E-2</v>
      </c>
      <c r="BI41" s="249">
        <v>1.7113770779624199E-2</v>
      </c>
      <c r="BJ41" s="249">
        <v>1.7221514255881101E-2</v>
      </c>
      <c r="BK41" s="249">
        <v>1.72531845204754E-2</v>
      </c>
      <c r="BL41" s="249">
        <v>1.7322886856951498E-2</v>
      </c>
      <c r="BM41" s="249">
        <v>1.7399322934728401E-2</v>
      </c>
      <c r="BN41" s="249">
        <v>1.74654501551707E-2</v>
      </c>
      <c r="BO41" s="249">
        <v>1.74560171382094E-2</v>
      </c>
      <c r="BP41" s="249">
        <v>1.74971789406611E-2</v>
      </c>
      <c r="BQ41" s="249">
        <v>1.74977208883795E-2</v>
      </c>
      <c r="BR41" s="249">
        <v>1.75511649144185E-2</v>
      </c>
      <c r="BS41" s="249">
        <v>1.7516940468849201E-2</v>
      </c>
      <c r="BT41" s="249">
        <v>1.7514616934106299E-2</v>
      </c>
      <c r="BU41" s="249">
        <v>1.7480877021922501E-2</v>
      </c>
      <c r="BV41" s="249">
        <v>1.7434879844482502E-2</v>
      </c>
      <c r="BW41" s="249">
        <v>1.7305297163015598E-2</v>
      </c>
      <c r="BX41" s="249">
        <v>1.7177994455210999E-2</v>
      </c>
      <c r="BY41" s="249">
        <v>1.69572976098641E-2</v>
      </c>
      <c r="BZ41" s="249">
        <v>1.6670711211586101E-2</v>
      </c>
      <c r="CA41" s="249">
        <v>1.64393004452923E-2</v>
      </c>
      <c r="CB41" s="249">
        <v>1.63811569339644E-2</v>
      </c>
      <c r="CC41" s="249">
        <v>1.6387644097115701E-2</v>
      </c>
      <c r="CD41" s="249">
        <v>1.6367406031780801E-2</v>
      </c>
      <c r="CE41" s="249">
        <v>1.6379831202455598E-2</v>
      </c>
      <c r="CF41" s="249">
        <v>1.64008518492588E-2</v>
      </c>
      <c r="CG41" s="249">
        <v>1.6454914814888599E-2</v>
      </c>
      <c r="CH41" s="249">
        <v>1.64259623379274E-2</v>
      </c>
      <c r="CI41" s="249">
        <v>1.6458595690707602E-2</v>
      </c>
      <c r="CJ41" s="249">
        <v>1.64457456896689E-2</v>
      </c>
      <c r="CK41" s="249">
        <v>1.6494276424439801E-2</v>
      </c>
      <c r="CL41" s="249">
        <v>1.6535677230461301E-2</v>
      </c>
      <c r="CM41" s="249">
        <v>1.6557559044281599E-2</v>
      </c>
      <c r="CN41" s="249">
        <v>1.6629518640343802E-2</v>
      </c>
      <c r="CO41" s="249">
        <v>1.6689185776881998E-2</v>
      </c>
      <c r="CP41" s="249">
        <v>1.6767528936469201E-2</v>
      </c>
      <c r="CQ41" s="249">
        <v>1.6848647807404998E-2</v>
      </c>
      <c r="CR41" s="249">
        <v>1.69340405588321E-2</v>
      </c>
      <c r="CS41" s="249">
        <v>1.7052919258386701E-2</v>
      </c>
      <c r="CT41" s="249">
        <v>1.7146767459981501E-2</v>
      </c>
      <c r="CU41" s="249">
        <v>1.7248090079658E-2</v>
      </c>
      <c r="CV41" s="249">
        <v>1.73659392142737E-2</v>
      </c>
      <c r="CW41" s="249">
        <v>1.7428298577658201E-2</v>
      </c>
      <c r="CX41" s="248" t="s">
        <v>272</v>
      </c>
      <c r="CZ41" s="3" t="s">
        <v>328</v>
      </c>
    </row>
    <row r="42" spans="1:104" x14ac:dyDescent="0.25">
      <c r="A42" s="244" t="s">
        <v>249</v>
      </c>
      <c r="B42" s="212" t="s">
        <v>250</v>
      </c>
      <c r="C42" s="212" t="s">
        <v>251</v>
      </c>
      <c r="D42" s="247">
        <v>41294</v>
      </c>
      <c r="E42" s="248"/>
      <c r="F42" s="249">
        <v>2.6463893442478199E-2</v>
      </c>
      <c r="G42" s="249">
        <v>2.64453720434169E-2</v>
      </c>
      <c r="H42" s="249">
        <v>2.64196512949369E-2</v>
      </c>
      <c r="I42" s="249">
        <v>2.6399120489072801E-2</v>
      </c>
      <c r="J42" s="249">
        <v>2.6390754376835399E-2</v>
      </c>
      <c r="K42" s="249">
        <v>2.6381737882799801E-2</v>
      </c>
      <c r="L42" s="249">
        <v>2.6357355788752399E-2</v>
      </c>
      <c r="M42" s="249">
        <v>2.6375043574400899E-2</v>
      </c>
      <c r="N42" s="249">
        <v>2.6371760141194502E-2</v>
      </c>
      <c r="O42" s="249">
        <v>2.6380000489622201E-2</v>
      </c>
      <c r="P42" s="249">
        <v>2.63681923962387E-2</v>
      </c>
      <c r="Q42" s="249">
        <v>2.6390579074465102E-2</v>
      </c>
      <c r="R42" s="249">
        <v>2.64039881179081E-2</v>
      </c>
      <c r="S42" s="249">
        <v>2.6406072051221099E-2</v>
      </c>
      <c r="T42" s="249">
        <v>2.6424058054609501E-2</v>
      </c>
      <c r="U42" s="249">
        <v>2.6445081901920599E-2</v>
      </c>
      <c r="V42" s="249">
        <v>2.64589257366773E-2</v>
      </c>
      <c r="W42" s="249">
        <v>2.64821209469761E-2</v>
      </c>
      <c r="X42" s="249">
        <v>2.6521610120059901E-2</v>
      </c>
      <c r="Y42" s="249">
        <v>2.6558364046855101E-2</v>
      </c>
      <c r="Z42" s="249">
        <v>2.6635484282617899E-2</v>
      </c>
      <c r="AA42" s="249">
        <v>2.6665270822695201E-2</v>
      </c>
      <c r="AB42" s="249">
        <v>2.67427497448849E-2</v>
      </c>
      <c r="AC42" s="249">
        <v>2.6794386808475699E-2</v>
      </c>
      <c r="AD42" s="249">
        <v>2.6907347049009E-2</v>
      </c>
      <c r="AE42" s="249">
        <v>2.69745215133597E-2</v>
      </c>
      <c r="AF42" s="249">
        <v>2.7054162290553001E-2</v>
      </c>
      <c r="AG42" s="249">
        <v>2.7165615445907201E-2</v>
      </c>
      <c r="AH42" s="249">
        <v>2.7288160464147299E-2</v>
      </c>
      <c r="AI42" s="249">
        <v>2.7314789743797901E-2</v>
      </c>
      <c r="AJ42" s="249">
        <v>2.7383439970008399E-2</v>
      </c>
      <c r="AK42" s="249">
        <v>2.7452889639969402E-2</v>
      </c>
      <c r="AL42" s="249">
        <v>2.7526902118599601E-2</v>
      </c>
      <c r="AM42" s="249">
        <v>2.7558391967029298E-2</v>
      </c>
      <c r="AN42" s="249">
        <v>2.7538887657193301E-2</v>
      </c>
      <c r="AO42" s="249">
        <v>2.7516432309234201E-2</v>
      </c>
      <c r="AP42" s="249">
        <v>2.7461097689975199E-2</v>
      </c>
      <c r="AQ42" s="249">
        <v>2.74208856197726E-2</v>
      </c>
      <c r="AR42" s="249">
        <v>2.73545811988994E-2</v>
      </c>
      <c r="AS42" s="249">
        <v>2.7281744742915899E-2</v>
      </c>
      <c r="AT42" s="249">
        <v>2.7204177698497499E-2</v>
      </c>
      <c r="AU42" s="249">
        <v>2.71239721915329E-2</v>
      </c>
      <c r="AV42" s="249">
        <v>2.7046050281597699E-2</v>
      </c>
      <c r="AW42" s="249">
        <v>2.69380374371006E-2</v>
      </c>
      <c r="AX42" s="249">
        <v>2.6874682099127599E-2</v>
      </c>
      <c r="AY42" s="249">
        <v>2.6804351744527E-2</v>
      </c>
      <c r="AZ42" s="249">
        <v>2.6766445734532199E-2</v>
      </c>
      <c r="BA42" s="249">
        <v>2.6716053011187901E-2</v>
      </c>
      <c r="BB42" s="249">
        <v>2.6682128387720501E-2</v>
      </c>
      <c r="BC42" s="249">
        <v>2.6648455348522102E-2</v>
      </c>
      <c r="BD42" s="249">
        <v>2.6635998113257401E-2</v>
      </c>
      <c r="BE42" s="249">
        <v>2.66041754618992E-2</v>
      </c>
      <c r="BF42" s="249">
        <v>2.6572520762271502E-2</v>
      </c>
      <c r="BG42" s="249">
        <v>2.6562573056970702E-2</v>
      </c>
      <c r="BH42" s="249">
        <v>2.6545232235185401E-2</v>
      </c>
      <c r="BI42" s="249">
        <v>2.6529592766912798E-2</v>
      </c>
      <c r="BJ42" s="249">
        <v>2.6513918563537402E-2</v>
      </c>
      <c r="BK42" s="249">
        <v>2.6473121940421201E-2</v>
      </c>
      <c r="BL42" s="249">
        <v>2.6464951170487899E-2</v>
      </c>
      <c r="BM42" s="249">
        <v>2.6448324297761099E-2</v>
      </c>
      <c r="BN42" s="249">
        <v>2.6439129639494699E-2</v>
      </c>
      <c r="BO42" s="249">
        <v>2.6424866597107601E-2</v>
      </c>
      <c r="BP42" s="249">
        <v>2.6434441836424301E-2</v>
      </c>
      <c r="BQ42" s="249">
        <v>2.64231818983508E-2</v>
      </c>
      <c r="BR42" s="249">
        <v>2.6425167567245701E-2</v>
      </c>
      <c r="BS42" s="249">
        <v>2.64223450810675E-2</v>
      </c>
      <c r="BT42" s="249">
        <v>2.6434018159794102E-2</v>
      </c>
      <c r="BU42" s="249">
        <v>2.6439838534416098E-2</v>
      </c>
      <c r="BV42" s="249">
        <v>2.6460216796419501E-2</v>
      </c>
      <c r="BW42" s="249">
        <v>2.65294026367199E-2</v>
      </c>
      <c r="BX42" s="249">
        <v>2.6595645289888899E-2</v>
      </c>
      <c r="BY42" s="249">
        <v>2.67119474534331E-2</v>
      </c>
      <c r="BZ42" s="249">
        <v>2.69050774439803E-2</v>
      </c>
      <c r="CA42" s="249">
        <v>2.70432680527402E-2</v>
      </c>
      <c r="CB42" s="249">
        <v>2.7128586787568999E-2</v>
      </c>
      <c r="CC42" s="249">
        <v>2.7147037398851302E-2</v>
      </c>
      <c r="CD42" s="249">
        <v>2.7149608523616801E-2</v>
      </c>
      <c r="CE42" s="249">
        <v>2.7155865904904802E-2</v>
      </c>
      <c r="CF42" s="249">
        <v>2.7138636263797599E-2</v>
      </c>
      <c r="CG42" s="249">
        <v>2.71006171333458E-2</v>
      </c>
      <c r="CH42" s="249">
        <v>2.7054048397953001E-2</v>
      </c>
      <c r="CI42" s="249">
        <v>2.7039878210841601E-2</v>
      </c>
      <c r="CJ42" s="249">
        <v>2.6966018222969498E-2</v>
      </c>
      <c r="CK42" s="249">
        <v>2.6959070403313499E-2</v>
      </c>
      <c r="CL42" s="249">
        <v>2.6950636092083102E-2</v>
      </c>
      <c r="CM42" s="249">
        <v>2.6908494628545301E-2</v>
      </c>
      <c r="CN42" s="249">
        <v>2.6841740862049102E-2</v>
      </c>
      <c r="CO42" s="249">
        <v>2.67549261265972E-2</v>
      </c>
      <c r="CP42" s="249">
        <v>2.6677060321772899E-2</v>
      </c>
      <c r="CQ42" s="249">
        <v>2.6614996035834899E-2</v>
      </c>
      <c r="CR42" s="249">
        <v>2.6546388809227599E-2</v>
      </c>
      <c r="CS42" s="249">
        <v>2.6477867049427499E-2</v>
      </c>
      <c r="CT42" s="249">
        <v>2.6414234180282901E-2</v>
      </c>
      <c r="CU42" s="249">
        <v>2.6344865596071899E-2</v>
      </c>
      <c r="CV42" s="249">
        <v>2.6313048344605801E-2</v>
      </c>
      <c r="CW42" s="249">
        <v>2.6271818071943901E-2</v>
      </c>
      <c r="CX42" s="248" t="s">
        <v>273</v>
      </c>
      <c r="CZ42" s="3" t="s">
        <v>328</v>
      </c>
    </row>
    <row r="43" spans="1:104" x14ac:dyDescent="0.25">
      <c r="A43" s="244" t="s">
        <v>253</v>
      </c>
      <c r="B43" s="212" t="s">
        <v>250</v>
      </c>
      <c r="C43" s="212" t="s">
        <v>251</v>
      </c>
      <c r="D43" s="247">
        <v>41294</v>
      </c>
      <c r="E43" s="248"/>
      <c r="F43" s="249">
        <v>1.7553838893581399E-2</v>
      </c>
      <c r="G43" s="249">
        <v>1.7601217141240699E-2</v>
      </c>
      <c r="H43" s="249">
        <v>1.7669833169194502E-2</v>
      </c>
      <c r="I43" s="249">
        <v>1.7727209747819599E-2</v>
      </c>
      <c r="J43" s="249">
        <v>1.7751315999084898E-2</v>
      </c>
      <c r="K43" s="249">
        <v>1.7777798878382399E-2</v>
      </c>
      <c r="L43" s="249">
        <v>1.78522353880462E-2</v>
      </c>
      <c r="M43" s="249">
        <v>1.7797813460555201E-2</v>
      </c>
      <c r="N43" s="249">
        <v>1.7807743928829198E-2</v>
      </c>
      <c r="O43" s="249">
        <v>1.77829638948633E-2</v>
      </c>
      <c r="P43" s="249">
        <v>1.7818621306875199E-2</v>
      </c>
      <c r="Q43" s="249">
        <v>1.7751825843865799E-2</v>
      </c>
      <c r="R43" s="249">
        <v>1.7713382667600901E-2</v>
      </c>
      <c r="S43" s="249">
        <v>1.7707506493066599E-2</v>
      </c>
      <c r="T43" s="249">
        <v>1.7657829688285401E-2</v>
      </c>
      <c r="U43" s="249">
        <v>1.7601972346979598E-2</v>
      </c>
      <c r="V43" s="249">
        <v>1.7566389086262901E-2</v>
      </c>
      <c r="W43" s="249">
        <v>1.7508727283871602E-2</v>
      </c>
      <c r="X43" s="249">
        <v>1.74156415970983E-2</v>
      </c>
      <c r="Y43" s="249">
        <v>1.7334072620000699E-2</v>
      </c>
      <c r="Z43" s="249">
        <v>1.7176251722167898E-2</v>
      </c>
      <c r="AA43" s="249">
        <v>1.7119455585346201E-2</v>
      </c>
      <c r="AB43" s="249">
        <v>1.6980850159381899E-2</v>
      </c>
      <c r="AC43" s="249">
        <v>1.68948801316153E-2</v>
      </c>
      <c r="AD43" s="249">
        <v>1.6721681261234599E-2</v>
      </c>
      <c r="AE43" s="249">
        <v>1.6626944413951999E-2</v>
      </c>
      <c r="AF43" s="249">
        <v>1.6521413846778701E-2</v>
      </c>
      <c r="AG43" s="249">
        <v>1.6384443544905501E-2</v>
      </c>
      <c r="AH43" s="249">
        <v>1.6246158327407199E-2</v>
      </c>
      <c r="AI43" s="249">
        <v>1.62176174200468E-2</v>
      </c>
      <c r="AJ43" s="249">
        <v>1.6146297720453801E-2</v>
      </c>
      <c r="AK43" s="249">
        <v>1.60772441685322E-2</v>
      </c>
      <c r="AL43" s="249">
        <v>1.6006808950155701E-2</v>
      </c>
      <c r="AM43" s="249">
        <v>1.5977765490619002E-2</v>
      </c>
      <c r="AN43" s="249">
        <v>1.5995691524422002E-2</v>
      </c>
      <c r="AO43" s="249">
        <v>1.6016584776428099E-2</v>
      </c>
      <c r="AP43" s="249">
        <v>1.6069277079981101E-2</v>
      </c>
      <c r="AQ43" s="249">
        <v>1.6108694917686999E-2</v>
      </c>
      <c r="AR43" s="249">
        <v>1.6175893037547701E-2</v>
      </c>
      <c r="AS43" s="249">
        <v>1.6253111023297E-2</v>
      </c>
      <c r="AT43" s="249">
        <v>1.6339635729321102E-2</v>
      </c>
      <c r="AU43" s="249">
        <v>1.6434270810320801E-2</v>
      </c>
      <c r="AV43" s="249">
        <v>1.6531852170411102E-2</v>
      </c>
      <c r="AW43" s="249">
        <v>1.6677702756566201E-2</v>
      </c>
      <c r="AX43" s="249">
        <v>1.6769857388090999E-2</v>
      </c>
      <c r="AY43" s="249">
        <v>1.68788172038223E-2</v>
      </c>
      <c r="AZ43" s="249">
        <v>1.69408133926039E-2</v>
      </c>
      <c r="BA43" s="249">
        <v>1.70272222311992E-2</v>
      </c>
      <c r="BB43" s="249">
        <v>1.7088222104208E-2</v>
      </c>
      <c r="BC43" s="249">
        <v>1.7151258513328702E-2</v>
      </c>
      <c r="BD43" s="249">
        <v>1.7175253798303401E-2</v>
      </c>
      <c r="BE43" s="249">
        <v>1.72383335667779E-2</v>
      </c>
      <c r="BF43" s="249">
        <v>1.7303823833701E-2</v>
      </c>
      <c r="BG43" s="249">
        <v>1.7325014372928899E-2</v>
      </c>
      <c r="BH43" s="249">
        <v>1.7362697175508101E-2</v>
      </c>
      <c r="BI43" s="249">
        <v>1.73975339190152E-2</v>
      </c>
      <c r="BJ43" s="249">
        <v>1.74333056812629E-2</v>
      </c>
      <c r="BK43" s="249">
        <v>1.7530818582274101E-2</v>
      </c>
      <c r="BL43" s="249">
        <v>1.75511811718876E-2</v>
      </c>
      <c r="BM43" s="249">
        <v>1.7593556108557399E-2</v>
      </c>
      <c r="BN43" s="249">
        <v>1.7617557332065902E-2</v>
      </c>
      <c r="BO43" s="249">
        <v>1.7655638786346801E-2</v>
      </c>
      <c r="BP43" s="249">
        <v>1.7629956999872E-2</v>
      </c>
      <c r="BQ43" s="249">
        <v>1.7660207795043601E-2</v>
      </c>
      <c r="BR43" s="249">
        <v>1.7654824149988299E-2</v>
      </c>
      <c r="BS43" s="249">
        <v>1.7662483018731499E-2</v>
      </c>
      <c r="BT43" s="249">
        <v>1.76310832031491E-2</v>
      </c>
      <c r="BU43" s="249">
        <v>1.7615691939449701E-2</v>
      </c>
      <c r="BV43" s="249">
        <v>1.7563116555411099E-2</v>
      </c>
      <c r="BW43" s="249">
        <v>1.73979625932182E-2</v>
      </c>
      <c r="BX43" s="249">
        <v>1.7255701064227601E-2</v>
      </c>
      <c r="BY43" s="249">
        <v>1.7034477843272899E-2</v>
      </c>
      <c r="BZ43" s="249">
        <v>1.6724982039578201E-2</v>
      </c>
      <c r="CA43" s="249">
        <v>1.65354478909387E-2</v>
      </c>
      <c r="CB43" s="249">
        <v>1.6428672931861999E-2</v>
      </c>
      <c r="CC43" s="249">
        <v>1.6406482845134299E-2</v>
      </c>
      <c r="CD43" s="249">
        <v>1.6403414694647199E-2</v>
      </c>
      <c r="CE43" s="249">
        <v>1.63959719748628E-2</v>
      </c>
      <c r="CF43" s="249">
        <v>1.64165488665198E-2</v>
      </c>
      <c r="CG43" s="249">
        <v>1.6462904048438101E-2</v>
      </c>
      <c r="CH43" s="249">
        <v>1.6521559934126101E-2</v>
      </c>
      <c r="CI43" s="249">
        <v>1.65398397498E-2</v>
      </c>
      <c r="CJ43" s="249">
        <v>1.66386319953209E-2</v>
      </c>
      <c r="CK43" s="249">
        <v>1.6648245144016499E-2</v>
      </c>
      <c r="CL43" s="249">
        <v>1.6659992907994199E-2</v>
      </c>
      <c r="CM43" s="249">
        <v>1.6720014879680199E-2</v>
      </c>
      <c r="CN43" s="249">
        <v>1.6819962096221299E-2</v>
      </c>
      <c r="CO43" s="249">
        <v>1.69601490683002E-2</v>
      </c>
      <c r="CP43" s="249">
        <v>1.70975455874833E-2</v>
      </c>
      <c r="CQ43" s="249">
        <v>1.72165877170345E-2</v>
      </c>
      <c r="CR43" s="249">
        <v>1.73601535730484E-2</v>
      </c>
      <c r="CS43" s="249">
        <v>1.7519126971515898E-2</v>
      </c>
      <c r="CT43" s="249">
        <v>1.7684736006843099E-2</v>
      </c>
      <c r="CU43" s="249">
        <v>1.78921123328767E-2</v>
      </c>
      <c r="CV43" s="249">
        <v>1.7999872074664799E-2</v>
      </c>
      <c r="CW43" s="249">
        <v>1.8155764388396299E-2</v>
      </c>
      <c r="CX43" s="248" t="s">
        <v>273</v>
      </c>
      <c r="CZ43" s="3" t="s">
        <v>328</v>
      </c>
    </row>
    <row r="44" spans="1:104" x14ac:dyDescent="0.25">
      <c r="A44" s="244" t="s">
        <v>249</v>
      </c>
      <c r="B44" s="212" t="s">
        <v>250</v>
      </c>
      <c r="C44" s="212" t="s">
        <v>251</v>
      </c>
      <c r="D44" s="247">
        <v>41295</v>
      </c>
      <c r="E44" s="248"/>
      <c r="F44" s="249">
        <v>2.62546069619451E-2</v>
      </c>
      <c r="G44" s="249">
        <v>2.6223866391708602E-2</v>
      </c>
      <c r="H44" s="249">
        <v>2.6215469053226501E-2</v>
      </c>
      <c r="I44" s="249">
        <v>2.6203208218649299E-2</v>
      </c>
      <c r="J44" s="249">
        <v>2.61948469481674E-2</v>
      </c>
      <c r="K44" s="249">
        <v>2.61906814739464E-2</v>
      </c>
      <c r="L44" s="249">
        <v>2.6186599143591598E-2</v>
      </c>
      <c r="M44" s="249">
        <v>2.6190209818234798E-2</v>
      </c>
      <c r="N44" s="249">
        <v>2.6189227497775899E-2</v>
      </c>
      <c r="O44" s="249">
        <v>2.61874314126464E-2</v>
      </c>
      <c r="P44" s="249">
        <v>2.61918377501698E-2</v>
      </c>
      <c r="Q44" s="249">
        <v>2.6202054524811301E-2</v>
      </c>
      <c r="R44" s="249">
        <v>2.62133717810638E-2</v>
      </c>
      <c r="S44" s="249">
        <v>2.6225484021281401E-2</v>
      </c>
      <c r="T44" s="249">
        <v>2.62440486436511E-2</v>
      </c>
      <c r="U44" s="249">
        <v>2.6265099190163298E-2</v>
      </c>
      <c r="V44" s="249">
        <v>2.6306277772961999E-2</v>
      </c>
      <c r="W44" s="249">
        <v>2.6346875592334899E-2</v>
      </c>
      <c r="X44" s="249">
        <v>2.6402421752683002E-2</v>
      </c>
      <c r="Y44" s="249">
        <v>2.6454891755552799E-2</v>
      </c>
      <c r="Z44" s="249">
        <v>2.6588156199870299E-2</v>
      </c>
      <c r="AA44" s="249">
        <v>2.6715181498385799E-2</v>
      </c>
      <c r="AB44" s="249">
        <v>2.6847875216789101E-2</v>
      </c>
      <c r="AC44" s="249">
        <v>2.7009862969102998E-2</v>
      </c>
      <c r="AD44" s="249">
        <v>2.7228411384525201E-2</v>
      </c>
      <c r="AE44" s="249">
        <v>2.7436069760796301E-2</v>
      </c>
      <c r="AF44" s="249">
        <v>2.7626337735263101E-2</v>
      </c>
      <c r="AG44" s="249">
        <v>2.7810257537074601E-2</v>
      </c>
      <c r="AH44" s="249">
        <v>2.8028141600804999E-2</v>
      </c>
      <c r="AI44" s="249">
        <v>2.8109437761741601E-2</v>
      </c>
      <c r="AJ44" s="249">
        <v>2.8091223373050402E-2</v>
      </c>
      <c r="AK44" s="249">
        <v>2.8084229871782201E-2</v>
      </c>
      <c r="AL44" s="249">
        <v>2.8155819501442698E-2</v>
      </c>
      <c r="AM44" s="249">
        <v>2.81616318714192E-2</v>
      </c>
      <c r="AN44" s="249">
        <v>2.8159736616289101E-2</v>
      </c>
      <c r="AO44" s="249">
        <v>2.8125589565108199E-2</v>
      </c>
      <c r="AP44" s="249">
        <v>2.8137387983212501E-2</v>
      </c>
      <c r="AQ44" s="249">
        <v>2.8129044961387E-2</v>
      </c>
      <c r="AR44" s="249">
        <v>2.8099757770578299E-2</v>
      </c>
      <c r="AS44" s="249">
        <v>2.80600451439834E-2</v>
      </c>
      <c r="AT44" s="249">
        <v>2.8006792753782001E-2</v>
      </c>
      <c r="AU44" s="249">
        <v>2.7986563994008801E-2</v>
      </c>
      <c r="AV44" s="249">
        <v>2.7927417557198599E-2</v>
      </c>
      <c r="AW44" s="249">
        <v>2.7857881550554599E-2</v>
      </c>
      <c r="AX44" s="249">
        <v>2.78328563019037E-2</v>
      </c>
      <c r="AY44" s="249">
        <v>2.7769038925148301E-2</v>
      </c>
      <c r="AZ44" s="249">
        <v>2.7733263717175501E-2</v>
      </c>
      <c r="BA44" s="249">
        <v>2.7665955982101999E-2</v>
      </c>
      <c r="BB44" s="249">
        <v>2.76110617754406E-2</v>
      </c>
      <c r="BC44" s="249">
        <v>2.75475980428522E-2</v>
      </c>
      <c r="BD44" s="249">
        <v>2.7494823319981501E-2</v>
      </c>
      <c r="BE44" s="249">
        <v>2.7457277552273899E-2</v>
      </c>
      <c r="BF44" s="249">
        <v>2.7422299014675501E-2</v>
      </c>
      <c r="BG44" s="249">
        <v>2.7371875005185901E-2</v>
      </c>
      <c r="BH44" s="249">
        <v>2.7335879554282402E-2</v>
      </c>
      <c r="BI44" s="249">
        <v>2.7294714760614999E-2</v>
      </c>
      <c r="BJ44" s="249">
        <v>2.7277800656040699E-2</v>
      </c>
      <c r="BK44" s="249">
        <v>2.72378491700704E-2</v>
      </c>
      <c r="BL44" s="249">
        <v>2.7209785745231599E-2</v>
      </c>
      <c r="BM44" s="249">
        <v>2.7192512162573401E-2</v>
      </c>
      <c r="BN44" s="249">
        <v>2.71514976285884E-2</v>
      </c>
      <c r="BO44" s="249">
        <v>2.7151589129749399E-2</v>
      </c>
      <c r="BP44" s="249">
        <v>2.7120559994690499E-2</v>
      </c>
      <c r="BQ44" s="249">
        <v>2.7128502756708601E-2</v>
      </c>
      <c r="BR44" s="249">
        <v>2.7097393033501799E-2</v>
      </c>
      <c r="BS44" s="249">
        <v>2.7107745288294599E-2</v>
      </c>
      <c r="BT44" s="249">
        <v>2.7124584825583001E-2</v>
      </c>
      <c r="BU44" s="249">
        <v>2.7133091943105401E-2</v>
      </c>
      <c r="BV44" s="249">
        <v>2.71576370362221E-2</v>
      </c>
      <c r="BW44" s="249">
        <v>2.72222521496613E-2</v>
      </c>
      <c r="BX44" s="249">
        <v>2.7339952032284801E-2</v>
      </c>
      <c r="BY44" s="249">
        <v>2.7533963471000199E-2</v>
      </c>
      <c r="BZ44" s="249">
        <v>2.7763723823698998E-2</v>
      </c>
      <c r="CA44" s="249">
        <v>2.7982649206393699E-2</v>
      </c>
      <c r="CB44" s="249">
        <v>2.8082832293375701E-2</v>
      </c>
      <c r="CC44" s="249">
        <v>2.8142604633383798E-2</v>
      </c>
      <c r="CD44" s="249">
        <v>2.8138834126138101E-2</v>
      </c>
      <c r="CE44" s="249">
        <v>2.8143773432142201E-2</v>
      </c>
      <c r="CF44" s="249">
        <v>2.8100986412766701E-2</v>
      </c>
      <c r="CG44" s="249">
        <v>2.80750702404046E-2</v>
      </c>
      <c r="CH44" s="249">
        <v>2.8050963686155599E-2</v>
      </c>
      <c r="CI44" s="249">
        <v>2.8035660578018502E-2</v>
      </c>
      <c r="CJ44" s="249">
        <v>2.7980600212280701E-2</v>
      </c>
      <c r="CK44" s="249">
        <v>2.7934778619820098E-2</v>
      </c>
      <c r="CL44" s="249">
        <v>2.78348493837497E-2</v>
      </c>
      <c r="CM44" s="249">
        <v>2.7764740254258399E-2</v>
      </c>
      <c r="CN44" s="249">
        <v>2.76524079998005E-2</v>
      </c>
      <c r="CO44" s="249">
        <v>2.7504253872140099E-2</v>
      </c>
      <c r="CP44" s="249">
        <v>2.7340873060085501E-2</v>
      </c>
      <c r="CQ44" s="249">
        <v>2.7215909969347502E-2</v>
      </c>
      <c r="CR44" s="249">
        <v>2.7073490334832601E-2</v>
      </c>
      <c r="CS44" s="249">
        <v>2.6926864819023701E-2</v>
      </c>
      <c r="CT44" s="249">
        <v>2.6798086569729401E-2</v>
      </c>
      <c r="CU44" s="249">
        <v>2.6704254057778799E-2</v>
      </c>
      <c r="CV44" s="249">
        <v>2.6640276238524999E-2</v>
      </c>
      <c r="CW44" s="249">
        <v>2.65740463988034E-2</v>
      </c>
      <c r="CX44" s="248" t="s">
        <v>274</v>
      </c>
      <c r="CZ44" s="3" t="s">
        <v>328</v>
      </c>
    </row>
    <row r="45" spans="1:104" x14ac:dyDescent="0.25">
      <c r="A45" s="244" t="s">
        <v>253</v>
      </c>
      <c r="B45" s="212" t="s">
        <v>250</v>
      </c>
      <c r="C45" s="212" t="s">
        <v>251</v>
      </c>
      <c r="D45" s="247">
        <v>41295</v>
      </c>
      <c r="E45" s="248"/>
      <c r="F45" s="249">
        <v>1.82277674115645E-2</v>
      </c>
      <c r="G45" s="249">
        <v>1.83699267555208E-2</v>
      </c>
      <c r="H45" s="249">
        <v>1.8412507605113201E-2</v>
      </c>
      <c r="I45" s="249">
        <v>1.8478287777891799E-2</v>
      </c>
      <c r="J45" s="249">
        <v>1.8525990996383E-2</v>
      </c>
      <c r="K45" s="249">
        <v>1.85507413162827E-2</v>
      </c>
      <c r="L45" s="249">
        <v>1.8575699130608098E-2</v>
      </c>
      <c r="M45" s="249">
        <v>1.8553588336428901E-2</v>
      </c>
      <c r="N45" s="249">
        <v>1.8559547951751701E-2</v>
      </c>
      <c r="O45" s="249">
        <v>1.8570551945130201E-2</v>
      </c>
      <c r="P45" s="249">
        <v>1.85438008149869E-2</v>
      </c>
      <c r="Q45" s="249">
        <v>1.8484722826381202E-2</v>
      </c>
      <c r="R45" s="249">
        <v>1.8423440549611699E-2</v>
      </c>
      <c r="S45" s="249">
        <v>1.8361931819652701E-2</v>
      </c>
      <c r="T45" s="249">
        <v>1.82744340804653E-2</v>
      </c>
      <c r="U45" s="249">
        <v>1.81833145399205E-2</v>
      </c>
      <c r="V45" s="249">
        <v>1.8024088970018001E-2</v>
      </c>
      <c r="W45" s="249">
        <v>1.7885609491972099E-2</v>
      </c>
      <c r="X45" s="249">
        <v>1.77178164950543E-2</v>
      </c>
      <c r="Y45" s="249">
        <v>1.75766640352777E-2</v>
      </c>
      <c r="Z45" s="249">
        <v>1.7271116723127901E-2</v>
      </c>
      <c r="AA45" s="249">
        <v>1.7028759592596001E-2</v>
      </c>
      <c r="AB45" s="249">
        <v>1.6810511131099201E-2</v>
      </c>
      <c r="AC45" s="249">
        <v>1.65792585675004E-2</v>
      </c>
      <c r="AD45" s="249">
        <v>1.63121010743482E-2</v>
      </c>
      <c r="AE45" s="249">
        <v>1.6093695879895099E-2</v>
      </c>
      <c r="AF45" s="249">
        <v>1.59168646438307E-2</v>
      </c>
      <c r="AG45" s="249">
        <v>1.57630301615404E-2</v>
      </c>
      <c r="AH45" s="249">
        <v>1.55987777442308E-2</v>
      </c>
      <c r="AI45" s="249">
        <v>1.55418308699084E-2</v>
      </c>
      <c r="AJ45" s="249">
        <v>1.55544002148299E-2</v>
      </c>
      <c r="AK45" s="249">
        <v>1.55592549349482E-2</v>
      </c>
      <c r="AL45" s="249">
        <v>1.5510302012965599E-2</v>
      </c>
      <c r="AM45" s="249">
        <v>1.55063984930648E-2</v>
      </c>
      <c r="AN45" s="249">
        <v>1.55076701756109E-2</v>
      </c>
      <c r="AO45" s="249">
        <v>1.5530774144773E-2</v>
      </c>
      <c r="AP45" s="249">
        <v>1.55227499405891E-2</v>
      </c>
      <c r="AQ45" s="249">
        <v>1.55284195419592E-2</v>
      </c>
      <c r="AR45" s="249">
        <v>1.55484974404375E-2</v>
      </c>
      <c r="AS45" s="249">
        <v>1.5576167575304001E-2</v>
      </c>
      <c r="AT45" s="249">
        <v>1.5614102139945501E-2</v>
      </c>
      <c r="AU45" s="249">
        <v>1.5628769220642099E-2</v>
      </c>
      <c r="AV45" s="249">
        <v>1.5672495927736001E-2</v>
      </c>
      <c r="AW45" s="249">
        <v>1.5725577346867501E-2</v>
      </c>
      <c r="AX45" s="249">
        <v>1.5745143430224401E-2</v>
      </c>
      <c r="AY45" s="249">
        <v>1.5796201179406701E-2</v>
      </c>
      <c r="AZ45" s="249">
        <v>1.5825582016166601E-2</v>
      </c>
      <c r="BA45" s="249">
        <v>1.5882415976892199E-2</v>
      </c>
      <c r="BB45" s="249">
        <v>1.5930352493543101E-2</v>
      </c>
      <c r="BC45" s="249">
        <v>1.5987660818501399E-2</v>
      </c>
      <c r="BD45" s="249">
        <v>1.6036954221083099E-2</v>
      </c>
      <c r="BE45" s="249">
        <v>1.6072980109779401E-2</v>
      </c>
      <c r="BF45" s="249">
        <v>1.61072927846228E-2</v>
      </c>
      <c r="BG45" s="249">
        <v>1.6158092250784E-2</v>
      </c>
      <c r="BH45" s="249">
        <v>1.61953680732785E-2</v>
      </c>
      <c r="BI45" s="249">
        <v>1.6239086362156999E-2</v>
      </c>
      <c r="BJ45" s="249">
        <v>1.6257400180938401E-2</v>
      </c>
      <c r="BK45" s="249">
        <v>1.6301503709882901E-2</v>
      </c>
      <c r="BL45" s="249">
        <v>1.63332218421454E-2</v>
      </c>
      <c r="BM45" s="249">
        <v>1.6353059806285399E-2</v>
      </c>
      <c r="BN45" s="249">
        <v>1.6401164116746199E-2</v>
      </c>
      <c r="BO45" s="249">
        <v>1.6401055186835101E-2</v>
      </c>
      <c r="BP45" s="249">
        <v>1.64384226021922E-2</v>
      </c>
      <c r="BQ45" s="249">
        <v>1.64287746947476E-2</v>
      </c>
      <c r="BR45" s="249">
        <v>1.64668969914115E-2</v>
      </c>
      <c r="BS45" s="249">
        <v>1.6454110968240499E-2</v>
      </c>
      <c r="BT45" s="249">
        <v>1.6433526517083501E-2</v>
      </c>
      <c r="BU45" s="249">
        <v>1.6423226478536501E-2</v>
      </c>
      <c r="BV45" s="249">
        <v>1.6393871554629201E-2</v>
      </c>
      <c r="BW45" s="249">
        <v>1.6319054835084001E-2</v>
      </c>
      <c r="BX45" s="249">
        <v>1.6191106992749501E-2</v>
      </c>
      <c r="BY45" s="249">
        <v>1.60002495953105E-2</v>
      </c>
      <c r="BZ45" s="249">
        <v>1.58005310661712E-2</v>
      </c>
      <c r="CA45" s="249">
        <v>1.5631624371027501E-2</v>
      </c>
      <c r="CB45" s="249">
        <v>1.5560227020035899E-2</v>
      </c>
      <c r="CC45" s="249">
        <v>1.5519216039389E-2</v>
      </c>
      <c r="CD45" s="249">
        <v>1.5521769427593901E-2</v>
      </c>
      <c r="CE45" s="249">
        <v>1.55184254337957E-2</v>
      </c>
      <c r="CF45" s="249">
        <v>1.5547649602558E-2</v>
      </c>
      <c r="CG45" s="249">
        <v>1.55656376014359E-2</v>
      </c>
      <c r="CH45" s="249">
        <v>1.5582568623136299E-2</v>
      </c>
      <c r="CI45" s="249">
        <v>1.55934179099064E-2</v>
      </c>
      <c r="CJ45" s="249">
        <v>1.5633120926127099E-2</v>
      </c>
      <c r="CK45" s="249">
        <v>1.56669841788129E-2</v>
      </c>
      <c r="CL45" s="249">
        <v>1.5743575910192199E-2</v>
      </c>
      <c r="CM45" s="249">
        <v>1.57997021017863E-2</v>
      </c>
      <c r="CN45" s="249">
        <v>1.58941109319834E-2</v>
      </c>
      <c r="CO45" s="249">
        <v>1.6028032421002598E-2</v>
      </c>
      <c r="CP45" s="249">
        <v>1.6190144878142399E-2</v>
      </c>
      <c r="CQ45" s="249">
        <v>1.63262466260942E-2</v>
      </c>
      <c r="CR45" s="249">
        <v>1.6496811934016899E-2</v>
      </c>
      <c r="CS45" s="249">
        <v>1.6693573375297699E-2</v>
      </c>
      <c r="CT45" s="249">
        <v>1.68888972171427E-2</v>
      </c>
      <c r="CU45" s="249">
        <v>1.7048166216101699E-2</v>
      </c>
      <c r="CV45" s="249">
        <v>1.71669704864649E-2</v>
      </c>
      <c r="CW45" s="249">
        <v>1.73006005640663E-2</v>
      </c>
      <c r="CX45" s="248" t="s">
        <v>274</v>
      </c>
      <c r="CZ45" s="3" t="s">
        <v>328</v>
      </c>
    </row>
    <row r="46" spans="1:104" x14ac:dyDescent="0.25">
      <c r="A46" s="244" t="s">
        <v>249</v>
      </c>
      <c r="B46" s="212" t="s">
        <v>250</v>
      </c>
      <c r="C46" s="212" t="s">
        <v>251</v>
      </c>
      <c r="D46" s="247">
        <v>41296</v>
      </c>
      <c r="E46" s="248"/>
      <c r="F46" s="249">
        <v>2.65278831963765E-2</v>
      </c>
      <c r="G46" s="249">
        <v>2.6491080661048799E-2</v>
      </c>
      <c r="H46" s="249">
        <v>2.64755760043477E-2</v>
      </c>
      <c r="I46" s="249">
        <v>2.6444101533709598E-2</v>
      </c>
      <c r="J46" s="249">
        <v>2.6435217831180399E-2</v>
      </c>
      <c r="K46" s="249">
        <v>2.6430765808559901E-2</v>
      </c>
      <c r="L46" s="249">
        <v>2.64240765033457E-2</v>
      </c>
      <c r="M46" s="249">
        <v>2.6407471449102E-2</v>
      </c>
      <c r="N46" s="249">
        <v>2.6419884168087798E-2</v>
      </c>
      <c r="O46" s="249">
        <v>2.64273800684049E-2</v>
      </c>
      <c r="P46" s="249">
        <v>2.6429116433425898E-2</v>
      </c>
      <c r="Q46" s="249">
        <v>2.6438058729096599E-2</v>
      </c>
      <c r="R46" s="249">
        <v>2.6450272769660201E-2</v>
      </c>
      <c r="S46" s="249">
        <v>2.6478847871674802E-2</v>
      </c>
      <c r="T46" s="249">
        <v>2.6497277424315901E-2</v>
      </c>
      <c r="U46" s="249">
        <v>2.6526488774520102E-2</v>
      </c>
      <c r="V46" s="249">
        <v>2.6587597336302501E-2</v>
      </c>
      <c r="W46" s="249">
        <v>2.6659873826400102E-2</v>
      </c>
      <c r="X46" s="249">
        <v>2.6726577505597902E-2</v>
      </c>
      <c r="Y46" s="249">
        <v>2.68216873815421E-2</v>
      </c>
      <c r="Z46" s="249">
        <v>2.7023458878232098E-2</v>
      </c>
      <c r="AA46" s="249">
        <v>2.72299889566236E-2</v>
      </c>
      <c r="AB46" s="249">
        <v>2.7448410881045399E-2</v>
      </c>
      <c r="AC46" s="249">
        <v>2.7677167791362301E-2</v>
      </c>
      <c r="AD46" s="249">
        <v>2.8094691111009901E-2</v>
      </c>
      <c r="AE46" s="249">
        <v>2.84750329788926E-2</v>
      </c>
      <c r="AF46" s="249">
        <v>2.87843151956843E-2</v>
      </c>
      <c r="AG46" s="249">
        <v>2.8980980266907201E-2</v>
      </c>
      <c r="AH46" s="249">
        <v>2.9195593785195401E-2</v>
      </c>
      <c r="AI46" s="249">
        <v>2.9088814972447401E-2</v>
      </c>
      <c r="AJ46" s="249">
        <v>2.8936299442578001E-2</v>
      </c>
      <c r="AK46" s="249">
        <v>2.8751257673869299E-2</v>
      </c>
      <c r="AL46" s="249">
        <v>2.8702233488857001E-2</v>
      </c>
      <c r="AM46" s="249">
        <v>2.8615406859785902E-2</v>
      </c>
      <c r="AN46" s="249">
        <v>2.85071410254517E-2</v>
      </c>
      <c r="AO46" s="249">
        <v>2.8340281197712099E-2</v>
      </c>
      <c r="AP46" s="249">
        <v>2.82625836194587E-2</v>
      </c>
      <c r="AQ46" s="249">
        <v>2.8198055160826602E-2</v>
      </c>
      <c r="AR46" s="249">
        <v>2.8108822181436999E-2</v>
      </c>
      <c r="AS46" s="249">
        <v>2.80059719630294E-2</v>
      </c>
      <c r="AT46" s="249">
        <v>2.79332046566684E-2</v>
      </c>
      <c r="AU46" s="249">
        <v>2.78740529412876E-2</v>
      </c>
      <c r="AV46" s="249">
        <v>2.7781138062810101E-2</v>
      </c>
      <c r="AW46" s="249">
        <v>2.7694881221482202E-2</v>
      </c>
      <c r="AX46" s="249">
        <v>2.76324005484914E-2</v>
      </c>
      <c r="AY46" s="249">
        <v>2.7543919101409398E-2</v>
      </c>
      <c r="AZ46" s="249">
        <v>2.7487106997230601E-2</v>
      </c>
      <c r="BA46" s="249">
        <v>2.7437600363660501E-2</v>
      </c>
      <c r="BB46" s="249">
        <v>2.7365439728091499E-2</v>
      </c>
      <c r="BC46" s="249">
        <v>2.7301791568323599E-2</v>
      </c>
      <c r="BD46" s="249">
        <v>2.72549809484832E-2</v>
      </c>
      <c r="BE46" s="249">
        <v>2.7226148667346101E-2</v>
      </c>
      <c r="BF46" s="249">
        <v>2.7231532855216199E-2</v>
      </c>
      <c r="BG46" s="249">
        <v>2.7174612327401499E-2</v>
      </c>
      <c r="BH46" s="249">
        <v>2.7146130761885701E-2</v>
      </c>
      <c r="BI46" s="249">
        <v>2.7142914759624499E-2</v>
      </c>
      <c r="BJ46" s="249">
        <v>2.70946611070015E-2</v>
      </c>
      <c r="BK46" s="249">
        <v>2.7075944963325702E-2</v>
      </c>
      <c r="BL46" s="249">
        <v>2.7054687859272501E-2</v>
      </c>
      <c r="BM46" s="249">
        <v>2.7022331408897399E-2</v>
      </c>
      <c r="BN46" s="249">
        <v>2.6994988479247299E-2</v>
      </c>
      <c r="BO46" s="249">
        <v>2.6975386713161301E-2</v>
      </c>
      <c r="BP46" s="249">
        <v>2.6967489921140699E-2</v>
      </c>
      <c r="BQ46" s="249">
        <v>2.6969896525505899E-2</v>
      </c>
      <c r="BR46" s="249">
        <v>2.6953085029917601E-2</v>
      </c>
      <c r="BS46" s="249">
        <v>2.6949880205384202E-2</v>
      </c>
      <c r="BT46" s="249">
        <v>2.6962205500832101E-2</v>
      </c>
      <c r="BU46" s="249">
        <v>2.69792958556094E-2</v>
      </c>
      <c r="BV46" s="249">
        <v>2.6973328824542502E-2</v>
      </c>
      <c r="BW46" s="249">
        <v>2.7008574108754901E-2</v>
      </c>
      <c r="BX46" s="249">
        <v>2.7114566051634401E-2</v>
      </c>
      <c r="BY46" s="249">
        <v>2.7288657074924901E-2</v>
      </c>
      <c r="BZ46" s="249">
        <v>2.7468951576727099E-2</v>
      </c>
      <c r="CA46" s="249">
        <v>2.7683527917247999E-2</v>
      </c>
      <c r="CB46" s="249">
        <v>2.7770935306671501E-2</v>
      </c>
      <c r="CC46" s="249">
        <v>2.7814723490851099E-2</v>
      </c>
      <c r="CD46" s="249">
        <v>2.7818261874264099E-2</v>
      </c>
      <c r="CE46" s="249">
        <v>2.7782555869140101E-2</v>
      </c>
      <c r="CF46" s="249">
        <v>2.7780075509735901E-2</v>
      </c>
      <c r="CG46" s="249">
        <v>2.7727587662093999E-2</v>
      </c>
      <c r="CH46" s="249">
        <v>2.7702856353203999E-2</v>
      </c>
      <c r="CI46" s="249">
        <v>2.76954399534237E-2</v>
      </c>
      <c r="CJ46" s="249">
        <v>2.76254869586261E-2</v>
      </c>
      <c r="CK46" s="249">
        <v>2.75592752198425E-2</v>
      </c>
      <c r="CL46" s="249">
        <v>2.7442128471417498E-2</v>
      </c>
      <c r="CM46" s="249">
        <v>2.7354085339366199E-2</v>
      </c>
      <c r="CN46" s="249">
        <v>2.71898113222151E-2</v>
      </c>
      <c r="CO46" s="249">
        <v>2.7080881019643899E-2</v>
      </c>
      <c r="CP46" s="249">
        <v>2.69460885970998E-2</v>
      </c>
      <c r="CQ46" s="249">
        <v>2.6852074691120199E-2</v>
      </c>
      <c r="CR46" s="249">
        <v>2.6711911502897E-2</v>
      </c>
      <c r="CS46" s="249">
        <v>2.66032766447722E-2</v>
      </c>
      <c r="CT46" s="249">
        <v>2.6488244435873901E-2</v>
      </c>
      <c r="CU46" s="249">
        <v>2.64329780048898E-2</v>
      </c>
      <c r="CV46" s="249">
        <v>2.6377360651022402E-2</v>
      </c>
      <c r="CW46" s="249">
        <v>2.63267211378014E-2</v>
      </c>
      <c r="CX46" s="248" t="s">
        <v>275</v>
      </c>
      <c r="CZ46" s="3" t="s">
        <v>328</v>
      </c>
    </row>
    <row r="47" spans="1:104" x14ac:dyDescent="0.25">
      <c r="A47" s="244" t="s">
        <v>253</v>
      </c>
      <c r="B47" s="212" t="s">
        <v>250</v>
      </c>
      <c r="C47" s="212" t="s">
        <v>251</v>
      </c>
      <c r="D47" s="247">
        <v>41296</v>
      </c>
      <c r="E47" s="248"/>
      <c r="F47" s="249">
        <v>1.7401392923905301E-2</v>
      </c>
      <c r="G47" s="249">
        <v>1.7487069420590601E-2</v>
      </c>
      <c r="H47" s="249">
        <v>1.75247598491012E-2</v>
      </c>
      <c r="I47" s="249">
        <v>1.7604527193459198E-2</v>
      </c>
      <c r="J47" s="249">
        <v>1.7627896671963E-2</v>
      </c>
      <c r="K47" s="249">
        <v>1.76397594785767E-2</v>
      </c>
      <c r="L47" s="249">
        <v>1.7657779658506501E-2</v>
      </c>
      <c r="M47" s="249">
        <v>1.77035749637021E-2</v>
      </c>
      <c r="N47" s="249">
        <v>1.7669196185674099E-2</v>
      </c>
      <c r="O47" s="249">
        <v>1.7648850483675E-2</v>
      </c>
      <c r="P47" s="249">
        <v>1.7644180631535899E-2</v>
      </c>
      <c r="Q47" s="249">
        <v>1.7620380141059599E-2</v>
      </c>
      <c r="R47" s="249">
        <v>1.7588522985637699E-2</v>
      </c>
      <c r="S47" s="249">
        <v>1.7516722322165099E-2</v>
      </c>
      <c r="T47" s="249">
        <v>1.7472280728183701E-2</v>
      </c>
      <c r="U47" s="249">
        <v>1.7404548148735599E-2</v>
      </c>
      <c r="V47" s="249">
        <v>1.7272273497329901E-2</v>
      </c>
      <c r="W47" s="249">
        <v>1.7129590968787699E-2</v>
      </c>
      <c r="X47" s="249">
        <v>1.7008775983349302E-2</v>
      </c>
      <c r="Y47" s="249">
        <v>1.68512565255623E-2</v>
      </c>
      <c r="Z47" s="249">
        <v>1.6561283570670899E-2</v>
      </c>
      <c r="AA47" s="249">
        <v>1.6310324815096599E-2</v>
      </c>
      <c r="AB47" s="249">
        <v>1.6081608320086802E-2</v>
      </c>
      <c r="AC47" s="249">
        <v>1.5872803520318501E-2</v>
      </c>
      <c r="AD47" s="249">
        <v>1.5551998915026E-2</v>
      </c>
      <c r="AE47" s="249">
        <v>1.5310274073645999E-2</v>
      </c>
      <c r="AF47" s="249">
        <v>1.5140709691280599E-2</v>
      </c>
      <c r="AG47" s="249">
        <v>1.50432988445705E-2</v>
      </c>
      <c r="AH47" s="249">
        <v>1.4945036825880101E-2</v>
      </c>
      <c r="AI47" s="249">
        <v>1.49929345633148E-2</v>
      </c>
      <c r="AJ47" s="249">
        <v>1.50647817050432E-2</v>
      </c>
      <c r="AK47" s="249">
        <v>1.5157834485663799E-2</v>
      </c>
      <c r="AL47" s="249">
        <v>1.5183650453416801E-2</v>
      </c>
      <c r="AM47" s="249">
        <v>1.52306467555704E-2</v>
      </c>
      <c r="AN47" s="249">
        <v>1.5291646459705099E-2</v>
      </c>
      <c r="AO47" s="249">
        <v>1.5391297780021299E-2</v>
      </c>
      <c r="AP47" s="249">
        <v>1.54402260610224E-2</v>
      </c>
      <c r="AQ47" s="249">
        <v>1.5482172784162701E-2</v>
      </c>
      <c r="AR47" s="249">
        <v>1.55422539182225E-2</v>
      </c>
      <c r="AS47" s="249">
        <v>1.5614694467931799E-2</v>
      </c>
      <c r="AT47" s="249">
        <v>1.56681610247617E-2</v>
      </c>
      <c r="AU47" s="249">
        <v>1.5713065970783899E-2</v>
      </c>
      <c r="AV47" s="249">
        <v>1.57863898933795E-2</v>
      </c>
      <c r="AW47" s="249">
        <v>1.58577367539414E-2</v>
      </c>
      <c r="AX47" s="249">
        <v>1.59115435184961E-2</v>
      </c>
      <c r="AY47" s="249">
        <v>1.5991047709715302E-2</v>
      </c>
      <c r="AZ47" s="249">
        <v>1.6044291777243699E-2</v>
      </c>
      <c r="BA47" s="249">
        <v>1.6092191734389399E-2</v>
      </c>
      <c r="BB47" s="249">
        <v>1.6164693094988199E-2</v>
      </c>
      <c r="BC47" s="249">
        <v>1.6231485382859401E-2</v>
      </c>
      <c r="BD47" s="249">
        <v>1.6282443347344199E-2</v>
      </c>
      <c r="BE47" s="249">
        <v>1.6314652191585E-2</v>
      </c>
      <c r="BF47" s="249">
        <v>1.6308588363769999E-2</v>
      </c>
      <c r="BG47" s="249">
        <v>1.6373877677326999E-2</v>
      </c>
      <c r="BH47" s="249">
        <v>1.6407566137069101E-2</v>
      </c>
      <c r="BI47" s="249">
        <v>1.6411414640174499E-2</v>
      </c>
      <c r="BJ47" s="249">
        <v>1.6470288142976498E-2</v>
      </c>
      <c r="BK47" s="249">
        <v>1.6493714214025401E-2</v>
      </c>
      <c r="BL47" s="249">
        <v>1.6520739883585701E-2</v>
      </c>
      <c r="BM47" s="249">
        <v>1.6562766581210201E-2</v>
      </c>
      <c r="BN47" s="249">
        <v>1.6599156585622901E-2</v>
      </c>
      <c r="BO47" s="249">
        <v>1.6625759966794999E-2</v>
      </c>
      <c r="BP47" s="249">
        <v>1.6636603086032899E-2</v>
      </c>
      <c r="BQ47" s="249">
        <v>1.6633290809151099E-2</v>
      </c>
      <c r="BR47" s="249">
        <v>1.6656573028525801E-2</v>
      </c>
      <c r="BS47" s="249">
        <v>1.6661049958076799E-2</v>
      </c>
      <c r="BT47" s="249">
        <v>1.6643900232130901E-2</v>
      </c>
      <c r="BU47" s="249">
        <v>1.6620419255310302E-2</v>
      </c>
      <c r="BV47" s="249">
        <v>1.66285786215538E-2</v>
      </c>
      <c r="BW47" s="249">
        <v>1.6580973012368001E-2</v>
      </c>
      <c r="BX47" s="249">
        <v>1.64457416915746E-2</v>
      </c>
      <c r="BY47" s="249">
        <v>1.6245621403159001E-2</v>
      </c>
      <c r="BZ47" s="249">
        <v>1.6061690928922099E-2</v>
      </c>
      <c r="CA47" s="249">
        <v>1.5867376901646298E-2</v>
      </c>
      <c r="CB47" s="249">
        <v>1.5794659252905699E-2</v>
      </c>
      <c r="CC47" s="249">
        <v>1.5759478795436301E-2</v>
      </c>
      <c r="CD47" s="249">
        <v>1.5756670873366099E-2</v>
      </c>
      <c r="CE47" s="249">
        <v>1.57852442648387E-2</v>
      </c>
      <c r="CF47" s="249">
        <v>1.5787249026428501E-2</v>
      </c>
      <c r="CG47" s="249">
        <v>1.5830295296828799E-2</v>
      </c>
      <c r="CH47" s="249">
        <v>1.5851000584163201E-2</v>
      </c>
      <c r="CI47" s="249">
        <v>1.5857263870690301E-2</v>
      </c>
      <c r="CJ47" s="249">
        <v>1.5917612789904501E-2</v>
      </c>
      <c r="CK47" s="249">
        <v>1.5976958508727299E-2</v>
      </c>
      <c r="CL47" s="249">
        <v>1.6087750191719E-2</v>
      </c>
      <c r="CM47" s="249">
        <v>1.6176406361665101E-2</v>
      </c>
      <c r="CN47" s="249">
        <v>1.63561837815051E-2</v>
      </c>
      <c r="CO47" s="249">
        <v>1.64875029012693E-2</v>
      </c>
      <c r="CP47" s="249">
        <v>1.6666362766363199E-2</v>
      </c>
      <c r="CQ47" s="249">
        <v>1.68040734281697E-2</v>
      </c>
      <c r="CR47" s="249">
        <v>1.7034541527515899E-2</v>
      </c>
      <c r="CS47" s="249">
        <v>1.7240154120107199E-2</v>
      </c>
      <c r="CT47" s="249">
        <v>1.7493889648038202E-2</v>
      </c>
      <c r="CU47" s="249">
        <v>1.76338520408411E-2</v>
      </c>
      <c r="CV47" s="249">
        <v>1.77908510601958E-2</v>
      </c>
      <c r="CW47" s="249">
        <v>1.7952401725292399E-2</v>
      </c>
      <c r="CX47" s="248" t="s">
        <v>275</v>
      </c>
      <c r="CZ47" s="3" t="s">
        <v>328</v>
      </c>
    </row>
    <row r="48" spans="1:104" x14ac:dyDescent="0.25">
      <c r="A48" s="244" t="s">
        <v>249</v>
      </c>
      <c r="B48" s="212" t="s">
        <v>250</v>
      </c>
      <c r="C48" s="212" t="s">
        <v>251</v>
      </c>
      <c r="D48" s="247">
        <v>41297</v>
      </c>
      <c r="E48" s="248"/>
      <c r="F48" s="249">
        <v>2.6285775678664299E-2</v>
      </c>
      <c r="G48" s="249">
        <v>2.62415306295978E-2</v>
      </c>
      <c r="H48" s="249">
        <v>2.6229606148412798E-2</v>
      </c>
      <c r="I48" s="249">
        <v>2.6200754605629099E-2</v>
      </c>
      <c r="J48" s="249">
        <v>2.6192697312235499E-2</v>
      </c>
      <c r="K48" s="249">
        <v>2.6195078680173199E-2</v>
      </c>
      <c r="L48" s="249">
        <v>2.61822287724689E-2</v>
      </c>
      <c r="M48" s="249">
        <v>2.6182121239943401E-2</v>
      </c>
      <c r="N48" s="249">
        <v>2.6175727861142101E-2</v>
      </c>
      <c r="O48" s="249">
        <v>2.6179508523615998E-2</v>
      </c>
      <c r="P48" s="249">
        <v>2.6177046104589E-2</v>
      </c>
      <c r="Q48" s="249">
        <v>2.61740960911221E-2</v>
      </c>
      <c r="R48" s="249">
        <v>2.61809248882371E-2</v>
      </c>
      <c r="S48" s="249">
        <v>2.61917962383614E-2</v>
      </c>
      <c r="T48" s="249">
        <v>2.6194484914644399E-2</v>
      </c>
      <c r="U48" s="249">
        <v>2.6204673623688599E-2</v>
      </c>
      <c r="V48" s="249">
        <v>2.6228350633365701E-2</v>
      </c>
      <c r="W48" s="249">
        <v>2.6269795909255898E-2</v>
      </c>
      <c r="X48" s="249">
        <v>2.6294814261933801E-2</v>
      </c>
      <c r="Y48" s="249">
        <v>2.63529249608512E-2</v>
      </c>
      <c r="Z48" s="249">
        <v>2.6457689019935501E-2</v>
      </c>
      <c r="AA48" s="249">
        <v>2.6587659937038599E-2</v>
      </c>
      <c r="AB48" s="249">
        <v>2.6731621272306601E-2</v>
      </c>
      <c r="AC48" s="249">
        <v>2.6901141812614899E-2</v>
      </c>
      <c r="AD48" s="249">
        <v>2.7209814303975999E-2</v>
      </c>
      <c r="AE48" s="249">
        <v>2.75012654563913E-2</v>
      </c>
      <c r="AF48" s="249">
        <v>2.7782852513569899E-2</v>
      </c>
      <c r="AG48" s="249">
        <v>2.79603276781503E-2</v>
      </c>
      <c r="AH48" s="249">
        <v>2.8123080618660201E-2</v>
      </c>
      <c r="AI48" s="249">
        <v>2.8091415910334799E-2</v>
      </c>
      <c r="AJ48" s="249">
        <v>2.7915892108169599E-2</v>
      </c>
      <c r="AK48" s="249">
        <v>2.7790974596461501E-2</v>
      </c>
      <c r="AL48" s="249">
        <v>2.7724112533717302E-2</v>
      </c>
      <c r="AM48" s="249">
        <v>2.7662561602014E-2</v>
      </c>
      <c r="AN48" s="249">
        <v>2.76008817242204E-2</v>
      </c>
      <c r="AO48" s="249">
        <v>2.7512737305132502E-2</v>
      </c>
      <c r="AP48" s="249">
        <v>2.74809463506617E-2</v>
      </c>
      <c r="AQ48" s="249">
        <v>2.7426331749371299E-2</v>
      </c>
      <c r="AR48" s="249">
        <v>2.7392567912984399E-2</v>
      </c>
      <c r="AS48" s="249">
        <v>2.7358043912998498E-2</v>
      </c>
      <c r="AT48" s="249">
        <v>2.7345693180710898E-2</v>
      </c>
      <c r="AU48" s="249">
        <v>2.7321486182863501E-2</v>
      </c>
      <c r="AV48" s="249">
        <v>2.7292299259244601E-2</v>
      </c>
      <c r="AW48" s="249">
        <v>2.7247179094424E-2</v>
      </c>
      <c r="AX48" s="249">
        <v>2.72332290083581E-2</v>
      </c>
      <c r="AY48" s="249">
        <v>2.71962587718436E-2</v>
      </c>
      <c r="AZ48" s="249">
        <v>2.71767060269981E-2</v>
      </c>
      <c r="BA48" s="249">
        <v>2.7156015278247601E-2</v>
      </c>
      <c r="BB48" s="249">
        <v>2.7140268538911601E-2</v>
      </c>
      <c r="BC48" s="249">
        <v>2.7116739648005601E-2</v>
      </c>
      <c r="BD48" s="249">
        <v>2.7095672383976602E-2</v>
      </c>
      <c r="BE48" s="249">
        <v>2.7096177282831702E-2</v>
      </c>
      <c r="BF48" s="249">
        <v>2.7096166812279301E-2</v>
      </c>
      <c r="BG48" s="249">
        <v>2.7112836090115101E-2</v>
      </c>
      <c r="BH48" s="249">
        <v>2.71056852064912E-2</v>
      </c>
      <c r="BI48" s="249">
        <v>2.71061607766813E-2</v>
      </c>
      <c r="BJ48" s="249">
        <v>2.7097972636564899E-2</v>
      </c>
      <c r="BK48" s="249">
        <v>2.7094719620781499E-2</v>
      </c>
      <c r="BL48" s="249">
        <v>2.70731690163101E-2</v>
      </c>
      <c r="BM48" s="249">
        <v>2.7061020699710801E-2</v>
      </c>
      <c r="BN48" s="249">
        <v>2.7059977502976802E-2</v>
      </c>
      <c r="BO48" s="249">
        <v>2.70614328894614E-2</v>
      </c>
      <c r="BP48" s="249">
        <v>2.7063742418750598E-2</v>
      </c>
      <c r="BQ48" s="249">
        <v>2.7057882081821701E-2</v>
      </c>
      <c r="BR48" s="249">
        <v>2.7054344819643299E-2</v>
      </c>
      <c r="BS48" s="249">
        <v>2.70670090335518E-2</v>
      </c>
      <c r="BT48" s="249">
        <v>2.7076762374682699E-2</v>
      </c>
      <c r="BU48" s="249">
        <v>2.7083649254226901E-2</v>
      </c>
      <c r="BV48" s="249">
        <v>2.7069439517081802E-2</v>
      </c>
      <c r="BW48" s="249">
        <v>2.7096386407618901E-2</v>
      </c>
      <c r="BX48" s="249">
        <v>2.71591706888877E-2</v>
      </c>
      <c r="BY48" s="249">
        <v>2.72789576595154E-2</v>
      </c>
      <c r="BZ48" s="249">
        <v>2.7444867256795E-2</v>
      </c>
      <c r="CA48" s="249">
        <v>2.7647518174749398E-2</v>
      </c>
      <c r="CB48" s="249">
        <v>2.77391505470715E-2</v>
      </c>
      <c r="CC48" s="249">
        <v>2.7747583207094501E-2</v>
      </c>
      <c r="CD48" s="249">
        <v>2.7701470016991199E-2</v>
      </c>
      <c r="CE48" s="249">
        <v>2.7692786054306501E-2</v>
      </c>
      <c r="CF48" s="249">
        <v>2.7662310268025899E-2</v>
      </c>
      <c r="CG48" s="249">
        <v>2.7620254414830899E-2</v>
      </c>
      <c r="CH48" s="249">
        <v>2.7562680516736899E-2</v>
      </c>
      <c r="CI48" s="249">
        <v>2.7515283981309799E-2</v>
      </c>
      <c r="CJ48" s="249">
        <v>2.7474785829699901E-2</v>
      </c>
      <c r="CK48" s="249">
        <v>2.7428414680129899E-2</v>
      </c>
      <c r="CL48" s="249">
        <v>2.73170700618642E-2</v>
      </c>
      <c r="CM48" s="249">
        <v>2.7246967873316302E-2</v>
      </c>
      <c r="CN48" s="249">
        <v>2.7110513655755501E-2</v>
      </c>
      <c r="CO48" s="249">
        <v>2.6973380161373899E-2</v>
      </c>
      <c r="CP48" s="249">
        <v>2.6827018069627E-2</v>
      </c>
      <c r="CQ48" s="249">
        <v>2.6712921855972901E-2</v>
      </c>
      <c r="CR48" s="249">
        <v>2.65909289244383E-2</v>
      </c>
      <c r="CS48" s="249">
        <v>2.6467756346860501E-2</v>
      </c>
      <c r="CT48" s="249">
        <v>2.63677569144566E-2</v>
      </c>
      <c r="CU48" s="249">
        <v>2.6296097285273198E-2</v>
      </c>
      <c r="CV48" s="249">
        <v>2.62369547588997E-2</v>
      </c>
      <c r="CW48" s="249">
        <v>2.61916655138393E-2</v>
      </c>
      <c r="CX48" s="248" t="s">
        <v>276</v>
      </c>
      <c r="CZ48" s="3" t="s">
        <v>328</v>
      </c>
    </row>
    <row r="49" spans="1:104" x14ac:dyDescent="0.25">
      <c r="A49" s="244" t="s">
        <v>253</v>
      </c>
      <c r="B49" s="212" t="s">
        <v>250</v>
      </c>
      <c r="C49" s="212" t="s">
        <v>251</v>
      </c>
      <c r="D49" s="247">
        <v>41297</v>
      </c>
      <c r="E49" s="248"/>
      <c r="F49" s="249">
        <v>1.81006054296401E-2</v>
      </c>
      <c r="G49" s="249">
        <v>1.82858747136142E-2</v>
      </c>
      <c r="H49" s="249">
        <v>1.8341843610605601E-2</v>
      </c>
      <c r="I49" s="249">
        <v>1.84920280607744E-2</v>
      </c>
      <c r="J49" s="249">
        <v>1.85386767240386E-2</v>
      </c>
      <c r="K49" s="249">
        <v>1.8524634249335401E-2</v>
      </c>
      <c r="L49" s="249">
        <v>1.8603251906406701E-2</v>
      </c>
      <c r="M49" s="249">
        <v>1.86039413400601E-2</v>
      </c>
      <c r="N49" s="249">
        <v>1.8646002898318002E-2</v>
      </c>
      <c r="O49" s="249">
        <v>1.86208706977921E-2</v>
      </c>
      <c r="P49" s="249">
        <v>1.8637151326379501E-2</v>
      </c>
      <c r="Q49" s="249">
        <v>1.86570963016967E-2</v>
      </c>
      <c r="R49" s="249">
        <v>1.8611650347317901E-2</v>
      </c>
      <c r="S49" s="249">
        <v>1.85440490374368E-2</v>
      </c>
      <c r="T49" s="249">
        <v>1.8528114789673301E-2</v>
      </c>
      <c r="U49" s="249">
        <v>1.8470178371376701E-2</v>
      </c>
      <c r="V49" s="249">
        <v>1.83479195539549E-2</v>
      </c>
      <c r="W49" s="249">
        <v>1.81639844776285E-2</v>
      </c>
      <c r="X49" s="249">
        <v>1.80662533025693E-2</v>
      </c>
      <c r="Y49" s="249">
        <v>1.7866238221580899E-2</v>
      </c>
      <c r="Z49" s="249">
        <v>1.7569531082995402E-2</v>
      </c>
      <c r="AA49" s="249">
        <v>1.7272143877443E-2</v>
      </c>
      <c r="AB49" s="249">
        <v>1.7000012723420801E-2</v>
      </c>
      <c r="AC49" s="249">
        <v>1.6730721991212401E-2</v>
      </c>
      <c r="AD49" s="249">
        <v>1.6333189244891799E-2</v>
      </c>
      <c r="AE49" s="249">
        <v>1.60308541910439E-2</v>
      </c>
      <c r="AF49" s="249">
        <v>1.57850046754156E-2</v>
      </c>
      <c r="AG49" s="249">
        <v>1.56480087638558E-2</v>
      </c>
      <c r="AH49" s="249">
        <v>1.5532486185365599E-2</v>
      </c>
      <c r="AI49" s="249">
        <v>1.55542667860779E-2</v>
      </c>
      <c r="AJ49" s="249">
        <v>1.56811664757757E-2</v>
      </c>
      <c r="AK49" s="249">
        <v>1.57784592083072E-2</v>
      </c>
      <c r="AL49" s="249">
        <v>1.5833188067283899E-2</v>
      </c>
      <c r="AM49" s="249">
        <v>1.58853378744006E-2</v>
      </c>
      <c r="AN49" s="249">
        <v>1.5939405746093701E-2</v>
      </c>
      <c r="AO49" s="249">
        <v>1.6020049321267899E-2</v>
      </c>
      <c r="AP49" s="249">
        <v>1.605017446534E-2</v>
      </c>
      <c r="AQ49" s="249">
        <v>1.6103298942631E-2</v>
      </c>
      <c r="AR49" s="249">
        <v>1.61370495955819E-2</v>
      </c>
      <c r="AS49" s="249">
        <v>1.61723129396046E-2</v>
      </c>
      <c r="AT49" s="249">
        <v>1.6185119125624502E-2</v>
      </c>
      <c r="AU49" s="249">
        <v>1.6210519338616201E-2</v>
      </c>
      <c r="AV49" s="249">
        <v>1.6241689025883299E-2</v>
      </c>
      <c r="AW49" s="249">
        <v>1.6291095524974999E-2</v>
      </c>
      <c r="AX49" s="249">
        <v>1.6306682823359401E-2</v>
      </c>
      <c r="AY49" s="249">
        <v>1.6348736216826001E-2</v>
      </c>
      <c r="AZ49" s="249">
        <v>1.6371428744553201E-2</v>
      </c>
      <c r="BA49" s="249">
        <v>1.63957947244248E-2</v>
      </c>
      <c r="BB49" s="249">
        <v>1.6414588197161899E-2</v>
      </c>
      <c r="BC49" s="249">
        <v>1.6443083717551502E-2</v>
      </c>
      <c r="BD49" s="249">
        <v>1.6469032009902702E-2</v>
      </c>
      <c r="BE49" s="249">
        <v>1.6468405227820199E-2</v>
      </c>
      <c r="BF49" s="249">
        <v>1.64684182235059E-2</v>
      </c>
      <c r="BG49" s="249">
        <v>1.6447860301019399E-2</v>
      </c>
      <c r="BH49" s="249">
        <v>1.6456647305879799E-2</v>
      </c>
      <c r="BI49" s="249">
        <v>1.6456061438006899E-2</v>
      </c>
      <c r="BJ49" s="249">
        <v>1.6466178443103899E-2</v>
      </c>
      <c r="BK49" s="249">
        <v>1.6470215434853799E-2</v>
      </c>
      <c r="BL49" s="249">
        <v>1.6497217875833099E-2</v>
      </c>
      <c r="BM49" s="249">
        <v>1.6512641030240499E-2</v>
      </c>
      <c r="BN49" s="249">
        <v>1.6513972344153499E-2</v>
      </c>
      <c r="BO49" s="249">
        <v>1.6512115301847999E-2</v>
      </c>
      <c r="BP49" s="249">
        <v>1.65091727729803E-2</v>
      </c>
      <c r="BQ49" s="249">
        <v>1.65166498181867E-2</v>
      </c>
      <c r="BR49" s="249">
        <v>1.6521179748623299E-2</v>
      </c>
      <c r="BS49" s="249">
        <v>1.6505019983347101E-2</v>
      </c>
      <c r="BT49" s="249">
        <v>1.64926839666391E-2</v>
      </c>
      <c r="BU49" s="249">
        <v>1.64840299152187E-2</v>
      </c>
      <c r="BV49" s="249">
        <v>1.65019370743286E-2</v>
      </c>
      <c r="BW49" s="249">
        <v>1.6468145691319502E-2</v>
      </c>
      <c r="BX49" s="249">
        <v>1.6392054970863601E-2</v>
      </c>
      <c r="BY49" s="249">
        <v>1.6256140764785199E-2</v>
      </c>
      <c r="BZ49" s="249">
        <v>1.6085069761106199E-2</v>
      </c>
      <c r="CA49" s="249">
        <v>1.58983535499823E-2</v>
      </c>
      <c r="CB49" s="249">
        <v>1.5820708825368499E-2</v>
      </c>
      <c r="CC49" s="249">
        <v>1.58137548055481E-2</v>
      </c>
      <c r="CD49" s="249">
        <v>1.5852169454040901E-2</v>
      </c>
      <c r="CE49" s="249">
        <v>1.5859511282192401E-2</v>
      </c>
      <c r="CF49" s="249">
        <v>1.5885554441525E-2</v>
      </c>
      <c r="CG49" s="249">
        <v>1.5922221993608598E-2</v>
      </c>
      <c r="CH49" s="249">
        <v>1.5973851125958002E-2</v>
      </c>
      <c r="CI49" s="249">
        <v>1.6017660671127101E-2</v>
      </c>
      <c r="CJ49" s="249">
        <v>1.60560789007482E-2</v>
      </c>
      <c r="CK49" s="249">
        <v>1.61012400095994E-2</v>
      </c>
      <c r="CL49" s="249">
        <v>1.6215196807599301E-2</v>
      </c>
      <c r="CM49" s="249">
        <v>1.6291330414484301E-2</v>
      </c>
      <c r="CN49" s="249">
        <v>1.64507088660788E-2</v>
      </c>
      <c r="CO49" s="249">
        <v>1.6628508246223798E-2</v>
      </c>
      <c r="CP49" s="249">
        <v>1.6842877255123501E-2</v>
      </c>
      <c r="CQ49" s="249">
        <v>1.7032752741967701E-2</v>
      </c>
      <c r="CR49" s="249">
        <v>1.7265390758566399E-2</v>
      </c>
      <c r="CS49" s="249">
        <v>1.75441569936674E-2</v>
      </c>
      <c r="CT49" s="249">
        <v>1.78199553031788E-2</v>
      </c>
      <c r="CU49" s="249">
        <v>1.80614583130695E-2</v>
      </c>
      <c r="CV49" s="249">
        <v>1.83069928768195E-2</v>
      </c>
      <c r="CW49" s="249">
        <v>1.8544831172560498E-2</v>
      </c>
      <c r="CX49" s="248" t="s">
        <v>276</v>
      </c>
      <c r="CZ49" s="3" t="s">
        <v>328</v>
      </c>
    </row>
    <row r="50" spans="1:104" x14ac:dyDescent="0.25">
      <c r="A50" s="244" t="s">
        <v>249</v>
      </c>
      <c r="B50" s="212" t="s">
        <v>250</v>
      </c>
      <c r="C50" s="212" t="s">
        <v>251</v>
      </c>
      <c r="D50" s="247">
        <v>41298</v>
      </c>
      <c r="E50" s="248"/>
      <c r="F50" s="249">
        <v>2.6164042092777399E-2</v>
      </c>
      <c r="G50" s="249">
        <v>2.6143378377627001E-2</v>
      </c>
      <c r="H50" s="249">
        <v>2.6127682636052599E-2</v>
      </c>
      <c r="I50" s="249">
        <v>2.6121204670060998E-2</v>
      </c>
      <c r="J50" s="249">
        <v>2.6116195640506799E-2</v>
      </c>
      <c r="K50" s="249">
        <v>2.6113060307616402E-2</v>
      </c>
      <c r="L50" s="249">
        <v>2.61105330905257E-2</v>
      </c>
      <c r="M50" s="249">
        <v>2.6109767790272201E-2</v>
      </c>
      <c r="N50" s="249">
        <v>2.61097321643824E-2</v>
      </c>
      <c r="O50" s="249">
        <v>2.6110135321767501E-2</v>
      </c>
      <c r="P50" s="249">
        <v>2.61101856893305E-2</v>
      </c>
      <c r="Q50" s="249">
        <v>2.6110161543103302E-2</v>
      </c>
      <c r="R50" s="249">
        <v>2.6110349286414199E-2</v>
      </c>
      <c r="S50" s="249">
        <v>2.6110861183919601E-2</v>
      </c>
      <c r="T50" s="249">
        <v>2.61099854148596E-2</v>
      </c>
      <c r="U50" s="249">
        <v>2.6109893954055399E-2</v>
      </c>
      <c r="V50" s="249">
        <v>2.6111600021464901E-2</v>
      </c>
      <c r="W50" s="249">
        <v>2.61134703471755E-2</v>
      </c>
      <c r="X50" s="249">
        <v>2.61201263050574E-2</v>
      </c>
      <c r="Y50" s="249">
        <v>2.6132005784909599E-2</v>
      </c>
      <c r="Z50" s="249">
        <v>2.6175610107406301E-2</v>
      </c>
      <c r="AA50" s="249">
        <v>2.62342123917737E-2</v>
      </c>
      <c r="AB50" s="249">
        <v>2.6312638033485099E-2</v>
      </c>
      <c r="AC50" s="249">
        <v>2.6418892982890799E-2</v>
      </c>
      <c r="AD50" s="249">
        <v>2.6630590741371099E-2</v>
      </c>
      <c r="AE50" s="249">
        <v>2.6875255331951901E-2</v>
      </c>
      <c r="AF50" s="249">
        <v>2.7071541989311401E-2</v>
      </c>
      <c r="AG50" s="249">
        <v>2.7231995897925899E-2</v>
      </c>
      <c r="AH50" s="249">
        <v>2.7346383603747498E-2</v>
      </c>
      <c r="AI50" s="249">
        <v>2.7328271214640699E-2</v>
      </c>
      <c r="AJ50" s="249">
        <v>2.7209301669817301E-2</v>
      </c>
      <c r="AK50" s="249">
        <v>2.71170263329568E-2</v>
      </c>
      <c r="AL50" s="249">
        <v>2.71184422196094E-2</v>
      </c>
      <c r="AM50" s="249">
        <v>2.7150281607779499E-2</v>
      </c>
      <c r="AN50" s="249">
        <v>2.71406600798072E-2</v>
      </c>
      <c r="AO50" s="249">
        <v>2.7144222751396298E-2</v>
      </c>
      <c r="AP50" s="249">
        <v>2.71625249483466E-2</v>
      </c>
      <c r="AQ50" s="249">
        <v>2.7166024285794999E-2</v>
      </c>
      <c r="AR50" s="249">
        <v>2.7168389381525E-2</v>
      </c>
      <c r="AS50" s="249">
        <v>2.7186321808308999E-2</v>
      </c>
      <c r="AT50" s="249">
        <v>2.7193263913365202E-2</v>
      </c>
      <c r="AU50" s="249">
        <v>2.7203122736168098E-2</v>
      </c>
      <c r="AV50" s="249">
        <v>2.7228647605444599E-2</v>
      </c>
      <c r="AW50" s="249">
        <v>2.72366873229847E-2</v>
      </c>
      <c r="AX50" s="249">
        <v>2.72370083016969E-2</v>
      </c>
      <c r="AY50" s="249">
        <v>2.7249675974457498E-2</v>
      </c>
      <c r="AZ50" s="249">
        <v>2.72685209636085E-2</v>
      </c>
      <c r="BA50" s="249">
        <v>2.7250743409032E-2</v>
      </c>
      <c r="BB50" s="249">
        <v>2.7238940920492699E-2</v>
      </c>
      <c r="BC50" s="249">
        <v>2.7244313676372599E-2</v>
      </c>
      <c r="BD50" s="249">
        <v>2.7287434736402001E-2</v>
      </c>
      <c r="BE50" s="249">
        <v>2.7303909514321701E-2</v>
      </c>
      <c r="BF50" s="249">
        <v>2.7358672815866299E-2</v>
      </c>
      <c r="BG50" s="249">
        <v>2.7388076253772702E-2</v>
      </c>
      <c r="BH50" s="249">
        <v>2.7389052363589701E-2</v>
      </c>
      <c r="BI50" s="249">
        <v>2.7402938223823298E-2</v>
      </c>
      <c r="BJ50" s="249">
        <v>2.7400679039279799E-2</v>
      </c>
      <c r="BK50" s="249">
        <v>2.7441198002027E-2</v>
      </c>
      <c r="BL50" s="249">
        <v>2.74473734102623E-2</v>
      </c>
      <c r="BM50" s="249">
        <v>2.7423536793363502E-2</v>
      </c>
      <c r="BN50" s="249">
        <v>2.74468620302337E-2</v>
      </c>
      <c r="BO50" s="249">
        <v>2.7455070580557801E-2</v>
      </c>
      <c r="BP50" s="249">
        <v>2.7477419634912199E-2</v>
      </c>
      <c r="BQ50" s="249">
        <v>2.74752139956503E-2</v>
      </c>
      <c r="BR50" s="249">
        <v>2.7476615657862601E-2</v>
      </c>
      <c r="BS50" s="249">
        <v>2.7508599112725299E-2</v>
      </c>
      <c r="BT50" s="249">
        <v>2.7477303394949502E-2</v>
      </c>
      <c r="BU50" s="249">
        <v>2.75052388048138E-2</v>
      </c>
      <c r="BV50" s="249">
        <v>2.7464291065591E-2</v>
      </c>
      <c r="BW50" s="249">
        <v>2.7480181524881801E-2</v>
      </c>
      <c r="BX50" s="249">
        <v>2.7507654178221701E-2</v>
      </c>
      <c r="BY50" s="249">
        <v>2.7585558751300102E-2</v>
      </c>
      <c r="BZ50" s="249">
        <v>2.77614359474588E-2</v>
      </c>
      <c r="CA50" s="249">
        <v>2.7929068975593399E-2</v>
      </c>
      <c r="CB50" s="249">
        <v>2.8039120033014502E-2</v>
      </c>
      <c r="CC50" s="249">
        <v>2.8040098684376898E-2</v>
      </c>
      <c r="CD50" s="249">
        <v>2.8011028188064401E-2</v>
      </c>
      <c r="CE50" s="249">
        <v>2.7965285790844001E-2</v>
      </c>
      <c r="CF50" s="249">
        <v>2.7913560150659902E-2</v>
      </c>
      <c r="CG50" s="249">
        <v>2.7874964138984101E-2</v>
      </c>
      <c r="CH50" s="249">
        <v>2.7797440638507101E-2</v>
      </c>
      <c r="CI50" s="249">
        <v>2.7767491534927601E-2</v>
      </c>
      <c r="CJ50" s="249">
        <v>2.7660817133363699E-2</v>
      </c>
      <c r="CK50" s="249">
        <v>2.7565913751269398E-2</v>
      </c>
      <c r="CL50" s="249">
        <v>2.74621104675523E-2</v>
      </c>
      <c r="CM50" s="249">
        <v>2.7371305364799401E-2</v>
      </c>
      <c r="CN50" s="249">
        <v>2.72308402774393E-2</v>
      </c>
      <c r="CO50" s="249">
        <v>2.7079944029269699E-2</v>
      </c>
      <c r="CP50" s="249">
        <v>2.6924528192995099E-2</v>
      </c>
      <c r="CQ50" s="249">
        <v>2.67980353036671E-2</v>
      </c>
      <c r="CR50" s="249">
        <v>2.66782856251895E-2</v>
      </c>
      <c r="CS50" s="249">
        <v>2.6533551698035299E-2</v>
      </c>
      <c r="CT50" s="249">
        <v>2.6435963184777901E-2</v>
      </c>
      <c r="CU50" s="249">
        <v>2.6351523071082801E-2</v>
      </c>
      <c r="CV50" s="249">
        <v>2.62853336055998E-2</v>
      </c>
      <c r="CW50" s="249">
        <v>2.6235163006942099E-2</v>
      </c>
      <c r="CX50" s="248" t="s">
        <v>277</v>
      </c>
      <c r="CZ50" s="3" t="s">
        <v>328</v>
      </c>
    </row>
    <row r="51" spans="1:104" x14ac:dyDescent="0.25">
      <c r="A51" s="244" t="s">
        <v>253</v>
      </c>
      <c r="B51" s="212" t="s">
        <v>250</v>
      </c>
      <c r="C51" s="212" t="s">
        <v>251</v>
      </c>
      <c r="D51" s="247">
        <v>41298</v>
      </c>
      <c r="E51" s="248"/>
      <c r="F51" s="249">
        <v>1.8729152047721399E-2</v>
      </c>
      <c r="G51" s="249">
        <v>1.8904757448346899E-2</v>
      </c>
      <c r="H51" s="249">
        <v>1.90833338617536E-2</v>
      </c>
      <c r="I51" s="249">
        <v>1.91818588257202E-2</v>
      </c>
      <c r="J51" s="249">
        <v>1.92808467794797E-2</v>
      </c>
      <c r="K51" s="249">
        <v>1.9365770875808201E-2</v>
      </c>
      <c r="L51" s="249">
        <v>1.94766135383862E-2</v>
      </c>
      <c r="M51" s="249">
        <v>1.9559647804857101E-2</v>
      </c>
      <c r="N51" s="249">
        <v>1.9597629211751299E-2</v>
      </c>
      <c r="O51" s="249">
        <v>1.96640515991214E-2</v>
      </c>
      <c r="P51" s="249">
        <v>1.9668720016134799E-2</v>
      </c>
      <c r="Q51" s="249">
        <v>1.96665151669209E-2</v>
      </c>
      <c r="R51" s="249">
        <v>1.9682359811083999E-2</v>
      </c>
      <c r="S51" s="249">
        <v>1.9716246455971601E-2</v>
      </c>
      <c r="T51" s="249">
        <v>1.9648156110332601E-2</v>
      </c>
      <c r="U51" s="249">
        <v>1.9535280972557099E-2</v>
      </c>
      <c r="V51" s="249">
        <v>1.9420246225380799E-2</v>
      </c>
      <c r="W51" s="249">
        <v>1.9352819894151899E-2</v>
      </c>
      <c r="X51" s="249">
        <v>1.92008922549625E-2</v>
      </c>
      <c r="Y51" s="249">
        <v>1.9027831129812399E-2</v>
      </c>
      <c r="Z51" s="249">
        <v>1.86467983193081E-2</v>
      </c>
      <c r="AA51" s="249">
        <v>1.8319859641095899E-2</v>
      </c>
      <c r="AB51" s="249">
        <v>1.8001325814548701E-2</v>
      </c>
      <c r="AC51" s="249">
        <v>1.7671909476578498E-2</v>
      </c>
      <c r="AD51" s="249">
        <v>1.71857886180663E-2</v>
      </c>
      <c r="AE51" s="249">
        <v>1.6768999291565501E-2</v>
      </c>
      <c r="AF51" s="249">
        <v>1.6499274970520401E-2</v>
      </c>
      <c r="AG51" s="249">
        <v>1.6308067935576698E-2</v>
      </c>
      <c r="AH51" s="249">
        <v>1.6184400536216101E-2</v>
      </c>
      <c r="AI51" s="249">
        <v>1.6203359213051102E-2</v>
      </c>
      <c r="AJ51" s="249">
        <v>1.63337744712252E-2</v>
      </c>
      <c r="AK51" s="249">
        <v>1.6442733472448401E-2</v>
      </c>
      <c r="AL51" s="249">
        <v>1.64410047870635E-2</v>
      </c>
      <c r="AM51" s="249">
        <v>1.6402612458508999E-2</v>
      </c>
      <c r="AN51" s="249">
        <v>1.64141182368766E-2</v>
      </c>
      <c r="AO51" s="249">
        <v>1.64098482944568E-2</v>
      </c>
      <c r="AP51" s="249">
        <v>1.6388089023559701E-2</v>
      </c>
      <c r="AQ51" s="249">
        <v>1.6383961903105499E-2</v>
      </c>
      <c r="AR51" s="249">
        <v>1.63811784735612E-2</v>
      </c>
      <c r="AS51" s="249">
        <v>1.63602289682265E-2</v>
      </c>
      <c r="AT51" s="249">
        <v>1.6352191355543399E-2</v>
      </c>
      <c r="AU51" s="249">
        <v>1.63408451389234E-2</v>
      </c>
      <c r="AV51" s="249">
        <v>1.6311834977957702E-2</v>
      </c>
      <c r="AW51" s="249">
        <v>1.6302804552496199E-2</v>
      </c>
      <c r="AX51" s="249">
        <v>1.63024450690573E-2</v>
      </c>
      <c r="AY51" s="249">
        <v>1.6288321449479701E-2</v>
      </c>
      <c r="AZ51" s="249">
        <v>1.62675370870165E-2</v>
      </c>
      <c r="BA51" s="249">
        <v>1.62871369681615E-2</v>
      </c>
      <c r="BB51" s="249">
        <v>1.6300282306187699E-2</v>
      </c>
      <c r="BC51" s="249">
        <v>1.6294284950877799E-2</v>
      </c>
      <c r="BD51" s="249">
        <v>1.6246943290234E-2</v>
      </c>
      <c r="BE51" s="249">
        <v>1.6229217533866299E-2</v>
      </c>
      <c r="BF51" s="249">
        <v>1.6171663574704499E-2</v>
      </c>
      <c r="BG51" s="249">
        <v>1.6141593711109299E-2</v>
      </c>
      <c r="BH51" s="249">
        <v>1.6140605102988599E-2</v>
      </c>
      <c r="BI51" s="249">
        <v>1.6126607248174898E-2</v>
      </c>
      <c r="BJ51" s="249">
        <v>1.6128876320494201E-2</v>
      </c>
      <c r="BK51" s="249">
        <v>1.60886618630392E-2</v>
      </c>
      <c r="BL51" s="249">
        <v>1.60826209514081E-2</v>
      </c>
      <c r="BM51" s="249">
        <v>1.6106065879639999E-2</v>
      </c>
      <c r="BN51" s="249">
        <v>1.6083120324808201E-2</v>
      </c>
      <c r="BO51" s="249">
        <v>1.6075123359486899E-2</v>
      </c>
      <c r="BP51" s="249">
        <v>1.6053551894030099E-2</v>
      </c>
      <c r="BQ51" s="249">
        <v>1.6055667822913199E-2</v>
      </c>
      <c r="BR51" s="249">
        <v>1.6054322844468401E-2</v>
      </c>
      <c r="BS51" s="249">
        <v>1.6023938428789401E-2</v>
      </c>
      <c r="BT51" s="249">
        <v>1.6053663335836198E-2</v>
      </c>
      <c r="BU51" s="249">
        <v>1.6027103511379599E-2</v>
      </c>
      <c r="BV51" s="249">
        <v>1.6066188198737699E-2</v>
      </c>
      <c r="BW51" s="249">
        <v>1.6050906306267598E-2</v>
      </c>
      <c r="BX51" s="249">
        <v>1.60248278263742E-2</v>
      </c>
      <c r="BY51" s="249">
        <v>1.5953131785265699E-2</v>
      </c>
      <c r="BZ51" s="249">
        <v>1.5802398607836499E-2</v>
      </c>
      <c r="CA51" s="249">
        <v>1.56712576405365E-2</v>
      </c>
      <c r="CB51" s="249">
        <v>1.5590958348387401E-2</v>
      </c>
      <c r="CC51" s="249">
        <v>1.55902632972784E-2</v>
      </c>
      <c r="CD51" s="249">
        <v>1.5611049349064999E-2</v>
      </c>
      <c r="CE51" s="249">
        <v>1.5644353931707398E-2</v>
      </c>
      <c r="CF51" s="249">
        <v>1.5682926865835101E-2</v>
      </c>
      <c r="CG51" s="249">
        <v>1.5712364053870099E-2</v>
      </c>
      <c r="CH51" s="249">
        <v>1.5773268173733299E-2</v>
      </c>
      <c r="CI51" s="249">
        <v>1.5797460488895701E-2</v>
      </c>
      <c r="CJ51" s="249">
        <v>1.5886841651788001E-2</v>
      </c>
      <c r="CK51" s="249">
        <v>1.59709064090982E-2</v>
      </c>
      <c r="CL51" s="249">
        <v>1.60682967931251E-2</v>
      </c>
      <c r="CM51" s="249">
        <v>1.6158675450437299E-2</v>
      </c>
      <c r="CN51" s="249">
        <v>1.6309367087424101E-2</v>
      </c>
      <c r="CO51" s="249">
        <v>1.6488680130864901E-2</v>
      </c>
      <c r="CP51" s="249">
        <v>1.6696912503882701E-2</v>
      </c>
      <c r="CQ51" s="249">
        <v>1.68889799650494E-2</v>
      </c>
      <c r="CR51" s="249">
        <v>1.7095286269493901E-2</v>
      </c>
      <c r="CS51" s="249">
        <v>1.73886365335118E-2</v>
      </c>
      <c r="CT51" s="249">
        <v>1.7625920608262399E-2</v>
      </c>
      <c r="CU51" s="249">
        <v>1.7870700999972199E-2</v>
      </c>
      <c r="CV51" s="249">
        <v>1.8102312080790401E-2</v>
      </c>
      <c r="CW51" s="249">
        <v>1.8315381190998101E-2</v>
      </c>
      <c r="CX51" s="248" t="s">
        <v>277</v>
      </c>
      <c r="CZ51" s="3" t="s">
        <v>328</v>
      </c>
    </row>
    <row r="52" spans="1:104" x14ac:dyDescent="0.25">
      <c r="A52" s="244" t="s">
        <v>249</v>
      </c>
      <c r="B52" s="212" t="s">
        <v>250</v>
      </c>
      <c r="C52" s="212" t="s">
        <v>251</v>
      </c>
      <c r="D52" s="247">
        <v>41299</v>
      </c>
      <c r="E52" s="248"/>
      <c r="F52" s="249">
        <v>2.6192778754994799E-2</v>
      </c>
      <c r="G52" s="249">
        <v>2.6161397763739502E-2</v>
      </c>
      <c r="H52" s="249">
        <v>2.6150467847359801E-2</v>
      </c>
      <c r="I52" s="249">
        <v>2.6134714647495099E-2</v>
      </c>
      <c r="J52" s="249">
        <v>2.6124166657950899E-2</v>
      </c>
      <c r="K52" s="249">
        <v>2.61197816918451E-2</v>
      </c>
      <c r="L52" s="249">
        <v>2.61154383437678E-2</v>
      </c>
      <c r="M52" s="249">
        <v>2.6112244083598201E-2</v>
      </c>
      <c r="N52" s="249">
        <v>2.6110121220857901E-2</v>
      </c>
      <c r="O52" s="249">
        <v>2.6110750082138999E-2</v>
      </c>
      <c r="P52" s="249">
        <v>2.6109753923486301E-2</v>
      </c>
      <c r="Q52" s="249">
        <v>2.6109789062289598E-2</v>
      </c>
      <c r="R52" s="249">
        <v>2.6109740677902799E-2</v>
      </c>
      <c r="S52" s="249">
        <v>2.6109829333715098E-2</v>
      </c>
      <c r="T52" s="249">
        <v>2.6110013759993101E-2</v>
      </c>
      <c r="U52" s="249">
        <v>2.6109861996842201E-2</v>
      </c>
      <c r="V52" s="249">
        <v>2.6112020548830901E-2</v>
      </c>
      <c r="W52" s="249">
        <v>2.6115446253972701E-2</v>
      </c>
      <c r="X52" s="249">
        <v>2.61221841292208E-2</v>
      </c>
      <c r="Y52" s="249">
        <v>2.6131998357096599E-2</v>
      </c>
      <c r="Z52" s="249">
        <v>2.6180692486246802E-2</v>
      </c>
      <c r="AA52" s="249">
        <v>2.6233252694817501E-2</v>
      </c>
      <c r="AB52" s="249">
        <v>2.6321091302511802E-2</v>
      </c>
      <c r="AC52" s="249">
        <v>2.6397734912153199E-2</v>
      </c>
      <c r="AD52" s="249">
        <v>2.6605055798584E-2</v>
      </c>
      <c r="AE52" s="249">
        <v>2.6811754420489699E-2</v>
      </c>
      <c r="AF52" s="249">
        <v>2.70210336795862E-2</v>
      </c>
      <c r="AG52" s="249">
        <v>2.7175497734105401E-2</v>
      </c>
      <c r="AH52" s="249">
        <v>2.7326346075088902E-2</v>
      </c>
      <c r="AI52" s="249">
        <v>2.73114183271068E-2</v>
      </c>
      <c r="AJ52" s="249">
        <v>2.7276319338457901E-2</v>
      </c>
      <c r="AK52" s="249">
        <v>2.7203135604918001E-2</v>
      </c>
      <c r="AL52" s="249">
        <v>2.72051861224137E-2</v>
      </c>
      <c r="AM52" s="249">
        <v>2.7219407700569801E-2</v>
      </c>
      <c r="AN52" s="249">
        <v>2.72282749748654E-2</v>
      </c>
      <c r="AO52" s="249">
        <v>2.7258965056622599E-2</v>
      </c>
      <c r="AP52" s="249">
        <v>2.7285346144006101E-2</v>
      </c>
      <c r="AQ52" s="249">
        <v>2.7342163459565499E-2</v>
      </c>
      <c r="AR52" s="249">
        <v>2.7373986866370999E-2</v>
      </c>
      <c r="AS52" s="249">
        <v>2.7396996284461E-2</v>
      </c>
      <c r="AT52" s="249">
        <v>2.74580312280071E-2</v>
      </c>
      <c r="AU52" s="249">
        <v>2.7513891606249001E-2</v>
      </c>
      <c r="AV52" s="249">
        <v>2.7524347060974699E-2</v>
      </c>
      <c r="AW52" s="249">
        <v>2.75807346452977E-2</v>
      </c>
      <c r="AX52" s="249">
        <v>2.7605576853478302E-2</v>
      </c>
      <c r="AY52" s="249">
        <v>2.7620401589035198E-2</v>
      </c>
      <c r="AZ52" s="249">
        <v>2.7624390936499699E-2</v>
      </c>
      <c r="BA52" s="249">
        <v>2.7656043956090299E-2</v>
      </c>
      <c r="BB52" s="249">
        <v>2.7631743037971099E-2</v>
      </c>
      <c r="BC52" s="249">
        <v>2.7665665898004101E-2</v>
      </c>
      <c r="BD52" s="249">
        <v>2.7637790865780901E-2</v>
      </c>
      <c r="BE52" s="249">
        <v>2.7663890364067099E-2</v>
      </c>
      <c r="BF52" s="249">
        <v>2.7707866924896001E-2</v>
      </c>
      <c r="BG52" s="249">
        <v>2.77084458056788E-2</v>
      </c>
      <c r="BH52" s="249">
        <v>2.76993221711542E-2</v>
      </c>
      <c r="BI52" s="249">
        <v>2.7691260892939801E-2</v>
      </c>
      <c r="BJ52" s="249">
        <v>2.7711845855115502E-2</v>
      </c>
      <c r="BK52" s="249">
        <v>2.7680308585049399E-2</v>
      </c>
      <c r="BL52" s="249">
        <v>2.7700827939334701E-2</v>
      </c>
      <c r="BM52" s="249">
        <v>2.7680793745458999E-2</v>
      </c>
      <c r="BN52" s="249">
        <v>2.7689041663222599E-2</v>
      </c>
      <c r="BO52" s="249">
        <v>2.77092169400978E-2</v>
      </c>
      <c r="BP52" s="249">
        <v>2.76955018446591E-2</v>
      </c>
      <c r="BQ52" s="249">
        <v>2.77174365894392E-2</v>
      </c>
      <c r="BR52" s="249">
        <v>2.7732702925823999E-2</v>
      </c>
      <c r="BS52" s="249">
        <v>2.7763615984543199E-2</v>
      </c>
      <c r="BT52" s="249">
        <v>2.7755535577977199E-2</v>
      </c>
      <c r="BU52" s="249">
        <v>2.7751605875919901E-2</v>
      </c>
      <c r="BV52" s="249">
        <v>2.7713199476964601E-2</v>
      </c>
      <c r="BW52" s="249">
        <v>2.7751472829708301E-2</v>
      </c>
      <c r="BX52" s="249">
        <v>2.78243060433866E-2</v>
      </c>
      <c r="BY52" s="249">
        <v>2.79075695622296E-2</v>
      </c>
      <c r="BZ52" s="249">
        <v>2.8066304287554099E-2</v>
      </c>
      <c r="CA52" s="249">
        <v>2.81971131594978E-2</v>
      </c>
      <c r="CB52" s="249">
        <v>2.8233309854903601E-2</v>
      </c>
      <c r="CC52" s="249">
        <v>2.8190019993207398E-2</v>
      </c>
      <c r="CD52" s="249">
        <v>2.8152679950381499E-2</v>
      </c>
      <c r="CE52" s="249">
        <v>2.8081218369437701E-2</v>
      </c>
      <c r="CF52" s="249">
        <v>2.79942478763631E-2</v>
      </c>
      <c r="CG52" s="249">
        <v>2.79258607230287E-2</v>
      </c>
      <c r="CH52" s="249">
        <v>2.7875974146526102E-2</v>
      </c>
      <c r="CI52" s="249">
        <v>2.7821129820542401E-2</v>
      </c>
      <c r="CJ52" s="249">
        <v>2.77092109781336E-2</v>
      </c>
      <c r="CK52" s="249">
        <v>2.7634327098759501E-2</v>
      </c>
      <c r="CL52" s="249">
        <v>2.75706399905956E-2</v>
      </c>
      <c r="CM52" s="249">
        <v>2.7466104322665899E-2</v>
      </c>
      <c r="CN52" s="249">
        <v>2.73718704864295E-2</v>
      </c>
      <c r="CO52" s="249">
        <v>2.7286177769229501E-2</v>
      </c>
      <c r="CP52" s="249">
        <v>2.7156398469729899E-2</v>
      </c>
      <c r="CQ52" s="249">
        <v>2.7052150271149E-2</v>
      </c>
      <c r="CR52" s="249">
        <v>2.6942503290243901E-2</v>
      </c>
      <c r="CS52" s="249">
        <v>2.68299301174071E-2</v>
      </c>
      <c r="CT52" s="249">
        <v>2.6708751210354702E-2</v>
      </c>
      <c r="CU52" s="249">
        <v>2.6619142002670002E-2</v>
      </c>
      <c r="CV52" s="249">
        <v>2.6530009031479802E-2</v>
      </c>
      <c r="CW52" s="249">
        <v>2.6462995134763901E-2</v>
      </c>
      <c r="CX52" s="248" t="s">
        <v>278</v>
      </c>
      <c r="CZ52" s="3" t="s">
        <v>328</v>
      </c>
    </row>
    <row r="53" spans="1:104" x14ac:dyDescent="0.25">
      <c r="A53" s="244" t="s">
        <v>253</v>
      </c>
      <c r="B53" s="212" t="s">
        <v>250</v>
      </c>
      <c r="C53" s="212" t="s">
        <v>251</v>
      </c>
      <c r="D53" s="247">
        <v>41299</v>
      </c>
      <c r="E53" s="248"/>
      <c r="F53" s="249">
        <v>1.8538192766508001E-2</v>
      </c>
      <c r="G53" s="249">
        <v>1.8749300007688902E-2</v>
      </c>
      <c r="H53" s="249">
        <v>1.8839211483424101E-2</v>
      </c>
      <c r="I53" s="249">
        <v>1.89959329676497E-2</v>
      </c>
      <c r="J53" s="249">
        <v>1.9133935606599699E-2</v>
      </c>
      <c r="K53" s="249">
        <v>1.92071896431531E-2</v>
      </c>
      <c r="L53" s="249">
        <v>1.92989514106259E-2</v>
      </c>
      <c r="M53" s="249">
        <v>1.9394239844035599E-2</v>
      </c>
      <c r="N53" s="249">
        <v>1.9509013587234201E-2</v>
      </c>
      <c r="O53" s="249">
        <v>1.9462984358708801E-2</v>
      </c>
      <c r="P53" s="249">
        <v>1.9563952474076801E-2</v>
      </c>
      <c r="Q53" s="249">
        <v>1.9554175439919299E-2</v>
      </c>
      <c r="R53" s="249">
        <v>1.9569087520649699E-2</v>
      </c>
      <c r="S53" s="249">
        <v>1.9545836750168698E-2</v>
      </c>
      <c r="T53" s="249">
        <v>1.9520093898759399E-2</v>
      </c>
      <c r="U53" s="249">
        <v>1.954019104574E-2</v>
      </c>
      <c r="V53" s="249">
        <v>1.9402834392985499E-2</v>
      </c>
      <c r="W53" s="249">
        <v>1.9298756114483201E-2</v>
      </c>
      <c r="X53" s="249">
        <v>1.9165364072139202E-2</v>
      </c>
      <c r="Y53" s="249">
        <v>1.9027921346611298E-2</v>
      </c>
      <c r="Z53" s="249">
        <v>1.8613156222077602E-2</v>
      </c>
      <c r="AA53" s="249">
        <v>1.8324400878738299E-2</v>
      </c>
      <c r="AB53" s="249">
        <v>1.7971723766605701E-2</v>
      </c>
      <c r="AC53" s="249">
        <v>1.7731172029177698E-2</v>
      </c>
      <c r="AD53" s="249">
        <v>1.7236552581631401E-2</v>
      </c>
      <c r="AE53" s="249">
        <v>1.6866989402699602E-2</v>
      </c>
      <c r="AF53" s="249">
        <v>1.6564475233989E-2</v>
      </c>
      <c r="AG53" s="249">
        <v>1.6372841592127398E-2</v>
      </c>
      <c r="AH53" s="249">
        <v>1.6205387536121899E-2</v>
      </c>
      <c r="AI53" s="249">
        <v>1.6221202957013601E-2</v>
      </c>
      <c r="AJ53" s="249">
        <v>1.6259014058425399E-2</v>
      </c>
      <c r="AK53" s="249">
        <v>1.6340830380713399E-2</v>
      </c>
      <c r="AL53" s="249">
        <v>1.63384805186059E-2</v>
      </c>
      <c r="AM53" s="249">
        <v>1.63222763648198E-2</v>
      </c>
      <c r="AN53" s="249">
        <v>1.6312254756103199E-2</v>
      </c>
      <c r="AO53" s="249">
        <v>1.6278042877286399E-2</v>
      </c>
      <c r="AP53" s="249">
        <v>1.62492044972063E-2</v>
      </c>
      <c r="AQ53" s="249">
        <v>1.6188797884241501E-2</v>
      </c>
      <c r="AR53" s="249">
        <v>1.61559319724289E-2</v>
      </c>
      <c r="AS53" s="249">
        <v>1.6132582114182E-2</v>
      </c>
      <c r="AT53" s="249">
        <v>1.6072248855603499E-2</v>
      </c>
      <c r="AU53" s="249">
        <v>1.60189662003343E-2</v>
      </c>
      <c r="AV53" s="249">
        <v>1.6009189083876801E-2</v>
      </c>
      <c r="AW53" s="249">
        <v>1.5957478043222999E-2</v>
      </c>
      <c r="AX53" s="249">
        <v>1.59352238193732E-2</v>
      </c>
      <c r="AY53" s="249">
        <v>1.5922092166484901E-2</v>
      </c>
      <c r="AZ53" s="249">
        <v>1.5918577123923298E-2</v>
      </c>
      <c r="BA53" s="249">
        <v>1.5890963674436698E-2</v>
      </c>
      <c r="BB53" s="249">
        <v>1.5912119719896801E-2</v>
      </c>
      <c r="BC53" s="249">
        <v>1.58826654688572E-2</v>
      </c>
      <c r="BD53" s="249">
        <v>1.59068277581795E-2</v>
      </c>
      <c r="BE53" s="249">
        <v>1.5884193418310801E-2</v>
      </c>
      <c r="BF53" s="249">
        <v>1.5846783310323499E-2</v>
      </c>
      <c r="BG53" s="249">
        <v>1.5846296817938799E-2</v>
      </c>
      <c r="BH53" s="249">
        <v>1.5853982118237599E-2</v>
      </c>
      <c r="BI53" s="249">
        <v>1.5860804311369499E-2</v>
      </c>
      <c r="BJ53" s="249">
        <v>1.58434424840895E-2</v>
      </c>
      <c r="BK53" s="249">
        <v>1.5870121353473099E-2</v>
      </c>
      <c r="BL53" s="249">
        <v>1.5852711110869E-2</v>
      </c>
      <c r="BM53" s="249">
        <v>1.5869707448934699E-2</v>
      </c>
      <c r="BN53" s="249">
        <v>1.58626876922402E-2</v>
      </c>
      <c r="BO53" s="249">
        <v>1.58456489919791E-2</v>
      </c>
      <c r="BP53" s="249">
        <v>1.5857211497837399E-2</v>
      </c>
      <c r="BQ53" s="249">
        <v>1.5838760459389901E-2</v>
      </c>
      <c r="BR53" s="249">
        <v>1.5826047047691898E-2</v>
      </c>
      <c r="BS53" s="249">
        <v>1.5800619042077201E-2</v>
      </c>
      <c r="BT53" s="249">
        <v>1.5807225403939799E-2</v>
      </c>
      <c r="BU53" s="249">
        <v>1.5810448489269401E-2</v>
      </c>
      <c r="BV53" s="249">
        <v>1.5842307580920499E-2</v>
      </c>
      <c r="BW53" s="249">
        <v>1.58105577296795E-2</v>
      </c>
      <c r="BX53" s="249">
        <v>1.57518863336484E-2</v>
      </c>
      <c r="BY53" s="249">
        <v>1.5687458564323301E-2</v>
      </c>
      <c r="BZ53" s="249">
        <v>1.55717718887966E-2</v>
      </c>
      <c r="CA53" s="249">
        <v>1.5482794255048201E-2</v>
      </c>
      <c r="CB53" s="249">
        <v>1.5459104163089399E-2</v>
      </c>
      <c r="CC53" s="249">
        <v>1.5487482445242701E-2</v>
      </c>
      <c r="CD53" s="249">
        <v>1.55124148553029E-2</v>
      </c>
      <c r="CE53" s="249">
        <v>1.5561350381931001E-2</v>
      </c>
      <c r="CF53" s="249">
        <v>1.56231809702666E-2</v>
      </c>
      <c r="CG53" s="249">
        <v>1.5673664223711699E-2</v>
      </c>
      <c r="CH53" s="249">
        <v>1.5711586399942402E-2</v>
      </c>
      <c r="CI53" s="249">
        <v>1.5754398754623099E-2</v>
      </c>
      <c r="CJ53" s="249">
        <v>1.58456539995569E-2</v>
      </c>
      <c r="CK53" s="249">
        <v>1.5909856429364301E-2</v>
      </c>
      <c r="CL53" s="249">
        <v>1.5966611789821401E-2</v>
      </c>
      <c r="CM53" s="249">
        <v>1.6064436941834299E-2</v>
      </c>
      <c r="CN53" s="249">
        <v>1.6158096876265501E-2</v>
      </c>
      <c r="CO53" s="249">
        <v>1.6248303760231099E-2</v>
      </c>
      <c r="CP53" s="249">
        <v>1.6395340108078301E-2</v>
      </c>
      <c r="CQ53" s="249">
        <v>1.6523996566772399E-2</v>
      </c>
      <c r="CR53" s="249">
        <v>1.6671402740520098E-2</v>
      </c>
      <c r="CS53" s="249">
        <v>1.6838318476930601E-2</v>
      </c>
      <c r="CT53" s="249">
        <v>1.7040150043329799E-2</v>
      </c>
      <c r="CU53" s="249">
        <v>1.7208338115924302E-2</v>
      </c>
      <c r="CV53" s="249">
        <v>1.73965958350644E-2</v>
      </c>
      <c r="CW53" s="249">
        <v>1.7556100012459601E-2</v>
      </c>
      <c r="CX53" s="248" t="s">
        <v>278</v>
      </c>
      <c r="CZ53" s="3" t="s">
        <v>328</v>
      </c>
    </row>
    <row r="54" spans="1:104" x14ac:dyDescent="0.25">
      <c r="A54" s="244" t="s">
        <v>249</v>
      </c>
      <c r="B54" s="212" t="s">
        <v>250</v>
      </c>
      <c r="C54" s="212" t="s">
        <v>251</v>
      </c>
      <c r="D54" s="247">
        <v>41300</v>
      </c>
      <c r="E54" s="248"/>
      <c r="F54" s="249">
        <v>2.6387998958351099E-2</v>
      </c>
      <c r="G54" s="249">
        <v>2.6341109934333098E-2</v>
      </c>
      <c r="H54" s="249">
        <v>2.6297760746109101E-2</v>
      </c>
      <c r="I54" s="249">
        <v>2.6271406598840901E-2</v>
      </c>
      <c r="J54" s="249">
        <v>2.62448426389673E-2</v>
      </c>
      <c r="K54" s="249">
        <v>2.6222583344152301E-2</v>
      </c>
      <c r="L54" s="249">
        <v>2.62062190097993E-2</v>
      </c>
      <c r="M54" s="249">
        <v>2.6195273352352E-2</v>
      </c>
      <c r="N54" s="249">
        <v>2.61730355789885E-2</v>
      </c>
      <c r="O54" s="249">
        <v>2.61712769691291E-2</v>
      </c>
      <c r="P54" s="249">
        <v>2.6156544306663601E-2</v>
      </c>
      <c r="Q54" s="249">
        <v>2.61519307240996E-2</v>
      </c>
      <c r="R54" s="249">
        <v>2.61503470076574E-2</v>
      </c>
      <c r="S54" s="249">
        <v>2.61522270128937E-2</v>
      </c>
      <c r="T54" s="249">
        <v>2.6145872047405799E-2</v>
      </c>
      <c r="U54" s="249">
        <v>2.61487882808897E-2</v>
      </c>
      <c r="V54" s="249">
        <v>2.6152456918210401E-2</v>
      </c>
      <c r="W54" s="249">
        <v>2.6152978662057898E-2</v>
      </c>
      <c r="X54" s="249">
        <v>2.6157509954327501E-2</v>
      </c>
      <c r="Y54" s="249">
        <v>2.6167639350127801E-2</v>
      </c>
      <c r="Z54" s="249">
        <v>2.61909914482704E-2</v>
      </c>
      <c r="AA54" s="249">
        <v>2.6209460998889201E-2</v>
      </c>
      <c r="AB54" s="249">
        <v>2.6243127795864699E-2</v>
      </c>
      <c r="AC54" s="249">
        <v>2.6260431245089699E-2</v>
      </c>
      <c r="AD54" s="249">
        <v>2.6313542357540999E-2</v>
      </c>
      <c r="AE54" s="249">
        <v>2.6366540621970299E-2</v>
      </c>
      <c r="AF54" s="249">
        <v>2.6408577238653901E-2</v>
      </c>
      <c r="AG54" s="249">
        <v>2.6456489802526E-2</v>
      </c>
      <c r="AH54" s="249">
        <v>2.6528656034953999E-2</v>
      </c>
      <c r="AI54" s="249">
        <v>2.65863053372082E-2</v>
      </c>
      <c r="AJ54" s="249">
        <v>2.6605415592881002E-2</v>
      </c>
      <c r="AK54" s="249">
        <v>2.66549931191816E-2</v>
      </c>
      <c r="AL54" s="249">
        <v>2.67494687019336E-2</v>
      </c>
      <c r="AM54" s="249">
        <v>2.68367409402799E-2</v>
      </c>
      <c r="AN54" s="249">
        <v>2.6900370233878E-2</v>
      </c>
      <c r="AO54" s="249">
        <v>2.6966274508623999E-2</v>
      </c>
      <c r="AP54" s="249">
        <v>2.7048965495380599E-2</v>
      </c>
      <c r="AQ54" s="249">
        <v>2.7128584399445099E-2</v>
      </c>
      <c r="AR54" s="249">
        <v>2.7178474747281901E-2</v>
      </c>
      <c r="AS54" s="249">
        <v>2.7227249857106599E-2</v>
      </c>
      <c r="AT54" s="249">
        <v>2.7280858803506901E-2</v>
      </c>
      <c r="AU54" s="249">
        <v>2.7319847537400199E-2</v>
      </c>
      <c r="AV54" s="249">
        <v>2.7345886357042201E-2</v>
      </c>
      <c r="AW54" s="249">
        <v>2.7355068456392E-2</v>
      </c>
      <c r="AX54" s="249">
        <v>2.73521372730808E-2</v>
      </c>
      <c r="AY54" s="249">
        <v>2.73668969192126E-2</v>
      </c>
      <c r="AZ54" s="249">
        <v>2.73409930246536E-2</v>
      </c>
      <c r="BA54" s="249">
        <v>2.7314278069048899E-2</v>
      </c>
      <c r="BB54" s="249">
        <v>2.7270037660785101E-2</v>
      </c>
      <c r="BC54" s="249">
        <v>2.7277746512625801E-2</v>
      </c>
      <c r="BD54" s="249">
        <v>2.72345736018813E-2</v>
      </c>
      <c r="BE54" s="249">
        <v>2.7248612014114899E-2</v>
      </c>
      <c r="BF54" s="249">
        <v>2.7179168192860498E-2</v>
      </c>
      <c r="BG54" s="249">
        <v>2.71852133627568E-2</v>
      </c>
      <c r="BH54" s="249">
        <v>2.7147710618213899E-2</v>
      </c>
      <c r="BI54" s="249">
        <v>2.71238255731663E-2</v>
      </c>
      <c r="BJ54" s="249">
        <v>2.7110872043442098E-2</v>
      </c>
      <c r="BK54" s="249">
        <v>2.70980771202614E-2</v>
      </c>
      <c r="BL54" s="249">
        <v>2.70737309845283E-2</v>
      </c>
      <c r="BM54" s="249">
        <v>2.7055040524902801E-2</v>
      </c>
      <c r="BN54" s="249">
        <v>2.7060100389362299E-2</v>
      </c>
      <c r="BO54" s="249">
        <v>2.7068985166995699E-2</v>
      </c>
      <c r="BP54" s="249">
        <v>2.7043056719743899E-2</v>
      </c>
      <c r="BQ54" s="249">
        <v>2.7064730486811999E-2</v>
      </c>
      <c r="BR54" s="249">
        <v>2.70608955865329E-2</v>
      </c>
      <c r="BS54" s="249">
        <v>2.7055715226279999E-2</v>
      </c>
      <c r="BT54" s="249">
        <v>2.7064886241205299E-2</v>
      </c>
      <c r="BU54" s="249">
        <v>2.7078593230640002E-2</v>
      </c>
      <c r="BV54" s="249">
        <v>2.7063571443109901E-2</v>
      </c>
      <c r="BW54" s="249">
        <v>2.7116132939069101E-2</v>
      </c>
      <c r="BX54" s="249">
        <v>2.7148644677143299E-2</v>
      </c>
      <c r="BY54" s="249">
        <v>2.72301745976796E-2</v>
      </c>
      <c r="BZ54" s="249">
        <v>2.7362552595044099E-2</v>
      </c>
      <c r="CA54" s="249">
        <v>2.7481213958898201E-2</v>
      </c>
      <c r="CB54" s="249">
        <v>2.7530867671522699E-2</v>
      </c>
      <c r="CC54" s="249">
        <v>2.75419524295882E-2</v>
      </c>
      <c r="CD54" s="249">
        <v>2.7512642803959601E-2</v>
      </c>
      <c r="CE54" s="249">
        <v>2.74563516044086E-2</v>
      </c>
      <c r="CF54" s="249">
        <v>2.74231874496055E-2</v>
      </c>
      <c r="CG54" s="249">
        <v>2.7396051160092201E-2</v>
      </c>
      <c r="CH54" s="249">
        <v>2.73323491037007E-2</v>
      </c>
      <c r="CI54" s="249">
        <v>2.7279281399809799E-2</v>
      </c>
      <c r="CJ54" s="249">
        <v>2.7223845205491499E-2</v>
      </c>
      <c r="CK54" s="249">
        <v>2.7196947725347299E-2</v>
      </c>
      <c r="CL54" s="249">
        <v>2.7125003212426401E-2</v>
      </c>
      <c r="CM54" s="249">
        <v>2.70488250540971E-2</v>
      </c>
      <c r="CN54" s="249">
        <v>2.6983890226931401E-2</v>
      </c>
      <c r="CO54" s="249">
        <v>2.6920100007739499E-2</v>
      </c>
      <c r="CP54" s="249">
        <v>2.6823526150194E-2</v>
      </c>
      <c r="CQ54" s="249">
        <v>2.6757489903683401E-2</v>
      </c>
      <c r="CR54" s="249">
        <v>2.6674705438029699E-2</v>
      </c>
      <c r="CS54" s="249">
        <v>2.66033036366943E-2</v>
      </c>
      <c r="CT54" s="249">
        <v>2.65101760617375E-2</v>
      </c>
      <c r="CU54" s="249">
        <v>2.64573482361713E-2</v>
      </c>
      <c r="CV54" s="249">
        <v>2.63887183937478E-2</v>
      </c>
      <c r="CW54" s="249">
        <v>2.6333199654282699E-2</v>
      </c>
      <c r="CX54" s="248" t="s">
        <v>279</v>
      </c>
      <c r="CZ54" s="3" t="s">
        <v>328</v>
      </c>
    </row>
    <row r="55" spans="1:104" x14ac:dyDescent="0.25">
      <c r="A55" s="244" t="s">
        <v>253</v>
      </c>
      <c r="B55" s="212" t="s">
        <v>250</v>
      </c>
      <c r="C55" s="212" t="s">
        <v>251</v>
      </c>
      <c r="D55" s="247">
        <v>41300</v>
      </c>
      <c r="E55" s="248"/>
      <c r="F55" s="249">
        <v>1.7759352670410299E-2</v>
      </c>
      <c r="G55" s="249">
        <v>1.7904353897330302E-2</v>
      </c>
      <c r="H55" s="249">
        <v>1.8055270640832101E-2</v>
      </c>
      <c r="I55" s="249">
        <v>1.8157432127991899E-2</v>
      </c>
      <c r="J55" s="249">
        <v>1.82708523078275E-2</v>
      </c>
      <c r="K55" s="249">
        <v>1.83763142557124E-2</v>
      </c>
      <c r="L55" s="249">
        <v>1.84617026012137E-2</v>
      </c>
      <c r="M55" s="249">
        <v>1.8523496077813E-2</v>
      </c>
      <c r="N55" s="249">
        <v>1.8664389628386301E-2</v>
      </c>
      <c r="O55" s="249">
        <v>1.86766341373952E-2</v>
      </c>
      <c r="P55" s="249">
        <v>1.8787802678013599E-2</v>
      </c>
      <c r="Q55" s="249">
        <v>1.8826474173428899E-2</v>
      </c>
      <c r="R55" s="249">
        <v>1.8840274635152799E-2</v>
      </c>
      <c r="S55" s="249">
        <v>1.88239236583451E-2</v>
      </c>
      <c r="T55" s="249">
        <v>1.88809215289629E-2</v>
      </c>
      <c r="U55" s="249">
        <v>1.88541447367312E-2</v>
      </c>
      <c r="V55" s="249">
        <v>1.88219512222128E-2</v>
      </c>
      <c r="W55" s="249">
        <v>1.88174962542683E-2</v>
      </c>
      <c r="X55" s="249">
        <v>1.8779974569055599E-2</v>
      </c>
      <c r="Y55" s="249">
        <v>1.8702588450061799E-2</v>
      </c>
      <c r="Z55" s="249">
        <v>1.8548875292994999E-2</v>
      </c>
      <c r="AA55" s="249">
        <v>1.8444167897593101E-2</v>
      </c>
      <c r="AB55" s="249">
        <v>1.8278603467841201E-2</v>
      </c>
      <c r="AC55" s="249">
        <v>1.82028679660713E-2</v>
      </c>
      <c r="AD55" s="249">
        <v>1.7998124106989401E-2</v>
      </c>
      <c r="AE55" s="249">
        <v>1.7823688458074902E-2</v>
      </c>
      <c r="AF55" s="249">
        <v>1.77004764446816E-2</v>
      </c>
      <c r="AG55" s="249">
        <v>1.7572584585183001E-2</v>
      </c>
      <c r="AH55" s="249">
        <v>1.73996471308808E-2</v>
      </c>
      <c r="AI55" s="249">
        <v>1.7274951202471401E-2</v>
      </c>
      <c r="AJ55" s="249">
        <v>1.7235825298789999E-2</v>
      </c>
      <c r="AK55" s="249">
        <v>1.7138814948847399E-2</v>
      </c>
      <c r="AL55" s="249">
        <v>1.69693933733444E-2</v>
      </c>
      <c r="AM55" s="249">
        <v>1.6827707116149799E-2</v>
      </c>
      <c r="AN55" s="249">
        <v>1.6731849726731401E-2</v>
      </c>
      <c r="AO55" s="249">
        <v>1.6638278491050099E-2</v>
      </c>
      <c r="AP55" s="249">
        <v>1.6528093165330101E-2</v>
      </c>
      <c r="AQ55" s="249">
        <v>1.6428675823834501E-2</v>
      </c>
      <c r="AR55" s="249">
        <v>1.6369362821882699E-2</v>
      </c>
      <c r="AS55" s="249">
        <v>1.6313410142644001E-2</v>
      </c>
      <c r="AT55" s="249">
        <v>1.6254073478759401E-2</v>
      </c>
      <c r="AU55" s="249">
        <v>1.6212253370394999E-2</v>
      </c>
      <c r="AV55" s="249">
        <v>1.61849180360591E-2</v>
      </c>
      <c r="AW55" s="249">
        <v>1.61753887785481E-2</v>
      </c>
      <c r="AX55" s="249">
        <v>1.6178424633620701E-2</v>
      </c>
      <c r="AY55" s="249">
        <v>1.6163196028468399E-2</v>
      </c>
      <c r="AZ55" s="249">
        <v>1.6190019604455201E-2</v>
      </c>
      <c r="BA55" s="249">
        <v>1.6218161076596599E-2</v>
      </c>
      <c r="BB55" s="249">
        <v>1.62658759131377E-2</v>
      </c>
      <c r="BC55" s="249">
        <v>1.6257459141035501E-2</v>
      </c>
      <c r="BD55" s="249">
        <v>1.6305173841500001E-2</v>
      </c>
      <c r="BE55" s="249">
        <v>1.6289502943089399E-2</v>
      </c>
      <c r="BF55" s="249">
        <v>1.6368553576239401E-2</v>
      </c>
      <c r="BG55" s="249">
        <v>1.63615160490987E-2</v>
      </c>
      <c r="BH55" s="249">
        <v>1.6405678921513601E-2</v>
      </c>
      <c r="BI55" s="249">
        <v>1.64344489888716E-2</v>
      </c>
      <c r="BJ55" s="249">
        <v>1.64502689600836E-2</v>
      </c>
      <c r="BK55" s="249">
        <v>1.64660489460982E-2</v>
      </c>
      <c r="BL55" s="249">
        <v>1.6496507973065101E-2</v>
      </c>
      <c r="BM55" s="249">
        <v>1.65202878005789E-2</v>
      </c>
      <c r="BN55" s="249">
        <v>1.6513815461056899E-2</v>
      </c>
      <c r="BO55" s="249">
        <v>1.65025129400539E-2</v>
      </c>
      <c r="BP55" s="249">
        <v>1.6535721343266901E-2</v>
      </c>
      <c r="BQ55" s="249">
        <v>1.650791553129E-2</v>
      </c>
      <c r="BR55" s="249">
        <v>1.6512800640046298E-2</v>
      </c>
      <c r="BS55" s="249">
        <v>1.6519423252096301E-2</v>
      </c>
      <c r="BT55" s="249">
        <v>1.6507717435015199E-2</v>
      </c>
      <c r="BU55" s="249">
        <v>1.6490378780011399E-2</v>
      </c>
      <c r="BV55" s="249">
        <v>1.65093904260105E-2</v>
      </c>
      <c r="BW55" s="249">
        <v>1.6443825189006001E-2</v>
      </c>
      <c r="BX55" s="249">
        <v>1.64045641796004E-2</v>
      </c>
      <c r="BY55" s="249">
        <v>1.6310115922178299E-2</v>
      </c>
      <c r="BZ55" s="249">
        <v>1.61676633721668E-2</v>
      </c>
      <c r="CA55" s="249">
        <v>1.6049918477927302E-2</v>
      </c>
      <c r="CB55" s="249">
        <v>1.60031219633903E-2</v>
      </c>
      <c r="CC55" s="249">
        <v>1.5992861241861899E-2</v>
      </c>
      <c r="CD55" s="249">
        <v>1.6020138027816301E-2</v>
      </c>
      <c r="CE55" s="249">
        <v>1.6073878971293899E-2</v>
      </c>
      <c r="CF55" s="249">
        <v>1.6106412058914402E-2</v>
      </c>
      <c r="CG55" s="249">
        <v>1.6133534538204201E-2</v>
      </c>
      <c r="CH55" s="249">
        <v>1.61990712043481E-2</v>
      </c>
      <c r="CI55" s="249">
        <v>1.6255788544926202E-2</v>
      </c>
      <c r="CJ55" s="249">
        <v>1.63172534009033E-2</v>
      </c>
      <c r="CK55" s="249">
        <v>1.6347942423992401E-2</v>
      </c>
      <c r="CL55" s="249">
        <v>1.6433018413242201E-2</v>
      </c>
      <c r="CM55" s="249">
        <v>1.6528274055722901E-2</v>
      </c>
      <c r="CN55" s="249">
        <v>1.66141649716035E-2</v>
      </c>
      <c r="CO55" s="249">
        <v>1.6703259713680599E-2</v>
      </c>
      <c r="CP55" s="249">
        <v>1.68483611670888E-2</v>
      </c>
      <c r="CQ55" s="249">
        <v>1.69558250762472E-2</v>
      </c>
      <c r="CR55" s="249">
        <v>1.71018970661896E-2</v>
      </c>
      <c r="CS55" s="249">
        <v>1.7240099415841099E-2</v>
      </c>
      <c r="CT55" s="249">
        <v>1.74419793230743E-2</v>
      </c>
      <c r="CU55" s="249">
        <v>1.7570398122065001E-2</v>
      </c>
      <c r="CV55" s="249">
        <v>1.7757249577391498E-2</v>
      </c>
      <c r="CW55" s="249">
        <v>1.7930537194437299E-2</v>
      </c>
      <c r="CX55" s="248" t="s">
        <v>279</v>
      </c>
      <c r="CZ55" s="3" t="s">
        <v>328</v>
      </c>
    </row>
    <row r="56" spans="1:104" x14ac:dyDescent="0.25">
      <c r="A56" s="244" t="s">
        <v>249</v>
      </c>
      <c r="B56" s="212" t="s">
        <v>250</v>
      </c>
      <c r="C56" s="212" t="s">
        <v>251</v>
      </c>
      <c r="D56" s="247">
        <v>41301</v>
      </c>
      <c r="E56" s="248"/>
      <c r="F56" s="249">
        <v>2.6282518369683198E-2</v>
      </c>
      <c r="G56" s="249">
        <v>2.62427334553701E-2</v>
      </c>
      <c r="H56" s="249">
        <v>2.6205300375885299E-2</v>
      </c>
      <c r="I56" s="249">
        <v>2.61875135275971E-2</v>
      </c>
      <c r="J56" s="249">
        <v>2.6171815634298701E-2</v>
      </c>
      <c r="K56" s="249">
        <v>2.6152368275741199E-2</v>
      </c>
      <c r="L56" s="249">
        <v>2.6143295205236301E-2</v>
      </c>
      <c r="M56" s="249">
        <v>2.6136961114454401E-2</v>
      </c>
      <c r="N56" s="249">
        <v>2.6129385100186499E-2</v>
      </c>
      <c r="O56" s="249">
        <v>2.6121197847631498E-2</v>
      </c>
      <c r="P56" s="249">
        <v>2.6120366396076799E-2</v>
      </c>
      <c r="Q56" s="249">
        <v>2.6117690630662299E-2</v>
      </c>
      <c r="R56" s="249">
        <v>2.61157305782793E-2</v>
      </c>
      <c r="S56" s="249">
        <v>2.6112866645275401E-2</v>
      </c>
      <c r="T56" s="249">
        <v>2.6111859107834999E-2</v>
      </c>
      <c r="U56" s="249">
        <v>2.6111153543096101E-2</v>
      </c>
      <c r="V56" s="249">
        <v>2.61107789159024E-2</v>
      </c>
      <c r="W56" s="249">
        <v>2.6111334535175799E-2</v>
      </c>
      <c r="X56" s="249">
        <v>2.6111540022633401E-2</v>
      </c>
      <c r="Y56" s="249">
        <v>2.6112118645784801E-2</v>
      </c>
      <c r="Z56" s="249">
        <v>2.6117414389247501E-2</v>
      </c>
      <c r="AA56" s="249">
        <v>2.6116987615964201E-2</v>
      </c>
      <c r="AB56" s="249">
        <v>2.6120063713694099E-2</v>
      </c>
      <c r="AC56" s="249">
        <v>2.6122233036145699E-2</v>
      </c>
      <c r="AD56" s="249">
        <v>2.6134226653106201E-2</v>
      </c>
      <c r="AE56" s="249">
        <v>2.61405002979248E-2</v>
      </c>
      <c r="AF56" s="249">
        <v>2.6155358533288899E-2</v>
      </c>
      <c r="AG56" s="249">
        <v>2.6167358064995198E-2</v>
      </c>
      <c r="AH56" s="249">
        <v>2.6189755946308201E-2</v>
      </c>
      <c r="AI56" s="249">
        <v>2.61992418030857E-2</v>
      </c>
      <c r="AJ56" s="249">
        <v>2.6205766019804001E-2</v>
      </c>
      <c r="AK56" s="249">
        <v>2.622136783383E-2</v>
      </c>
      <c r="AL56" s="249">
        <v>2.6261597476547001E-2</v>
      </c>
      <c r="AM56" s="249">
        <v>2.6304485068577198E-2</v>
      </c>
      <c r="AN56" s="249">
        <v>2.6345894584217201E-2</v>
      </c>
      <c r="AO56" s="249">
        <v>2.63855286339768E-2</v>
      </c>
      <c r="AP56" s="249">
        <v>2.6442203031259201E-2</v>
      </c>
      <c r="AQ56" s="249">
        <v>2.6477580016761801E-2</v>
      </c>
      <c r="AR56" s="249">
        <v>2.6519043805201498E-2</v>
      </c>
      <c r="AS56" s="249">
        <v>2.6548602971560298E-2</v>
      </c>
      <c r="AT56" s="249">
        <v>2.65831558525912E-2</v>
      </c>
      <c r="AU56" s="249">
        <v>2.6600606192241399E-2</v>
      </c>
      <c r="AV56" s="249">
        <v>2.66250670788311E-2</v>
      </c>
      <c r="AW56" s="249">
        <v>2.6613654540045301E-2</v>
      </c>
      <c r="AX56" s="249">
        <v>2.6651810559254599E-2</v>
      </c>
      <c r="AY56" s="249">
        <v>2.6677775042356199E-2</v>
      </c>
      <c r="AZ56" s="249">
        <v>2.6692649929041901E-2</v>
      </c>
      <c r="BA56" s="249">
        <v>2.67114773611642E-2</v>
      </c>
      <c r="BB56" s="249">
        <v>2.6725254422133301E-2</v>
      </c>
      <c r="BC56" s="249">
        <v>2.67552415399979E-2</v>
      </c>
      <c r="BD56" s="249">
        <v>2.6761569391914999E-2</v>
      </c>
      <c r="BE56" s="249">
        <v>2.6779536591988898E-2</v>
      </c>
      <c r="BF56" s="249">
        <v>2.6743664926459E-2</v>
      </c>
      <c r="BG56" s="249">
        <v>2.6749608019245599E-2</v>
      </c>
      <c r="BH56" s="249">
        <v>2.6750441427436499E-2</v>
      </c>
      <c r="BI56" s="249">
        <v>2.6744219015104001E-2</v>
      </c>
      <c r="BJ56" s="249">
        <v>2.6744546408185601E-2</v>
      </c>
      <c r="BK56" s="249">
        <v>2.67246568350719E-2</v>
      </c>
      <c r="BL56" s="249">
        <v>2.6723236803624002E-2</v>
      </c>
      <c r="BM56" s="249">
        <v>2.6717920245625401E-2</v>
      </c>
      <c r="BN56" s="249">
        <v>2.67079537879025E-2</v>
      </c>
      <c r="BO56" s="249">
        <v>2.6705643431366499E-2</v>
      </c>
      <c r="BP56" s="249">
        <v>2.6714062849625499E-2</v>
      </c>
      <c r="BQ56" s="249">
        <v>2.6711601632592601E-2</v>
      </c>
      <c r="BR56" s="249">
        <v>2.67201603677963E-2</v>
      </c>
      <c r="BS56" s="249">
        <v>2.67281311521918E-2</v>
      </c>
      <c r="BT56" s="249">
        <v>2.67378106356214E-2</v>
      </c>
      <c r="BU56" s="249">
        <v>2.67523623718652E-2</v>
      </c>
      <c r="BV56" s="249">
        <v>2.6794918732451701E-2</v>
      </c>
      <c r="BW56" s="249">
        <v>2.6838700937699401E-2</v>
      </c>
      <c r="BX56" s="249">
        <v>2.6926726669320802E-2</v>
      </c>
      <c r="BY56" s="249">
        <v>2.7014855901115901E-2</v>
      </c>
      <c r="BZ56" s="249">
        <v>2.7176517008203699E-2</v>
      </c>
      <c r="CA56" s="249">
        <v>2.7354553577915001E-2</v>
      </c>
      <c r="CB56" s="249">
        <v>2.7473138994704799E-2</v>
      </c>
      <c r="CC56" s="249">
        <v>2.75123529472917E-2</v>
      </c>
      <c r="CD56" s="249">
        <v>2.7512044683524702E-2</v>
      </c>
      <c r="CE56" s="249">
        <v>2.7514755203912399E-2</v>
      </c>
      <c r="CF56" s="249">
        <v>2.7513449151773801E-2</v>
      </c>
      <c r="CG56" s="249">
        <v>2.7462616626138601E-2</v>
      </c>
      <c r="CH56" s="249">
        <v>2.74050434190353E-2</v>
      </c>
      <c r="CI56" s="249">
        <v>2.73699966706204E-2</v>
      </c>
      <c r="CJ56" s="249">
        <v>2.7306703889600201E-2</v>
      </c>
      <c r="CK56" s="249">
        <v>2.7221679593715398E-2</v>
      </c>
      <c r="CL56" s="249">
        <v>2.7196747458287901E-2</v>
      </c>
      <c r="CM56" s="249">
        <v>2.7131219015564E-2</v>
      </c>
      <c r="CN56" s="249">
        <v>2.7001231819242199E-2</v>
      </c>
      <c r="CO56" s="249">
        <v>2.69003479954447E-2</v>
      </c>
      <c r="CP56" s="249">
        <v>2.6783122739199802E-2</v>
      </c>
      <c r="CQ56" s="249">
        <v>2.6695659841058698E-2</v>
      </c>
      <c r="CR56" s="249">
        <v>2.6571953587066099E-2</v>
      </c>
      <c r="CS56" s="249">
        <v>2.6477813559810499E-2</v>
      </c>
      <c r="CT56" s="249">
        <v>2.6370425554342498E-2</v>
      </c>
      <c r="CU56" s="249">
        <v>2.63032958699701E-2</v>
      </c>
      <c r="CV56" s="249">
        <v>2.6240812544250001E-2</v>
      </c>
      <c r="CW56" s="249">
        <v>2.61962418461547E-2</v>
      </c>
      <c r="CX56" s="248" t="s">
        <v>280</v>
      </c>
      <c r="CZ56" s="3" t="s">
        <v>328</v>
      </c>
    </row>
    <row r="57" spans="1:104" x14ac:dyDescent="0.25">
      <c r="A57" s="244" t="s">
        <v>253</v>
      </c>
      <c r="B57" s="212" t="s">
        <v>250</v>
      </c>
      <c r="C57" s="212" t="s">
        <v>251</v>
      </c>
      <c r="D57" s="247">
        <v>41301</v>
      </c>
      <c r="E57" s="248"/>
      <c r="F57" s="249">
        <v>1.8113240511312301E-2</v>
      </c>
      <c r="G57" s="249">
        <v>1.8280394040296501E-2</v>
      </c>
      <c r="H57" s="249">
        <v>1.8466731577452301E-2</v>
      </c>
      <c r="I57" s="249">
        <v>1.8570045774785399E-2</v>
      </c>
      <c r="J57" s="249">
        <v>1.8672863345141101E-2</v>
      </c>
      <c r="K57" s="249">
        <v>1.8822711032815E-2</v>
      </c>
      <c r="L57" s="249">
        <v>1.8905568563463201E-2</v>
      </c>
      <c r="M57" s="249">
        <v>1.89708506788306E-2</v>
      </c>
      <c r="N57" s="249">
        <v>1.9060714019472302E-2</v>
      </c>
      <c r="O57" s="249">
        <v>1.9181976243449601E-2</v>
      </c>
      <c r="P57" s="249">
        <v>1.9196568819409999E-2</v>
      </c>
      <c r="Q57" s="249">
        <v>1.9248072124795599E-2</v>
      </c>
      <c r="R57" s="249">
        <v>1.9291826489185902E-2</v>
      </c>
      <c r="S57" s="249">
        <v>1.93721706802009E-2</v>
      </c>
      <c r="T57" s="249">
        <v>1.9409309762497901E-2</v>
      </c>
      <c r="U57" s="249">
        <v>1.9441076336404298E-2</v>
      </c>
      <c r="V57" s="249">
        <v>1.94612877424277E-2</v>
      </c>
      <c r="W57" s="249">
        <v>1.94322824485633E-2</v>
      </c>
      <c r="X57" s="249">
        <v>1.9422886533024802E-2</v>
      </c>
      <c r="Y57" s="249">
        <v>1.9399012533055902E-2</v>
      </c>
      <c r="Z57" s="249">
        <v>1.9253871768935098E-2</v>
      </c>
      <c r="AA57" s="249">
        <v>1.9263047892565999E-2</v>
      </c>
      <c r="AB57" s="249">
        <v>1.9202027879006999E-2</v>
      </c>
      <c r="AC57" s="249">
        <v>1.9164558509886399E-2</v>
      </c>
      <c r="AD57" s="249">
        <v>1.9001538444412599E-2</v>
      </c>
      <c r="AE57" s="249">
        <v>1.8933480155876301E-2</v>
      </c>
      <c r="AF57" s="249">
        <v>1.8797536492243801E-2</v>
      </c>
      <c r="AG57" s="249">
        <v>1.87046323229236E-2</v>
      </c>
      <c r="AH57" s="249">
        <v>1.8556336835427401E-2</v>
      </c>
      <c r="AI57" s="249">
        <v>1.85006040520686E-2</v>
      </c>
      <c r="AJ57" s="249">
        <v>1.84641790540226E-2</v>
      </c>
      <c r="AK57" s="249">
        <v>1.83824039166199E-2</v>
      </c>
      <c r="AL57" s="249">
        <v>1.81979499839004E-2</v>
      </c>
      <c r="AM57" s="249">
        <v>1.8030584291301499E-2</v>
      </c>
      <c r="AN57" s="249">
        <v>1.78887790971048E-2</v>
      </c>
      <c r="AO57" s="249">
        <v>1.7766599749349798E-2</v>
      </c>
      <c r="AP57" s="249">
        <v>1.7609488187336601E-2</v>
      </c>
      <c r="AQ57" s="249">
        <v>1.7519831454536099E-2</v>
      </c>
      <c r="AR57" s="249">
        <v>1.7421511331517699E-2</v>
      </c>
      <c r="AS57" s="249">
        <v>1.7355296332640401E-2</v>
      </c>
      <c r="AT57" s="249">
        <v>1.7281498809709601E-2</v>
      </c>
      <c r="AU57" s="249">
        <v>1.7245576177932799E-2</v>
      </c>
      <c r="AV57" s="249">
        <v>1.71966261131642E-2</v>
      </c>
      <c r="AW57" s="249">
        <v>1.72192666997187E-2</v>
      </c>
      <c r="AX57" s="249">
        <v>1.7144859754035301E-2</v>
      </c>
      <c r="AY57" s="249">
        <v>1.7096227321885499E-2</v>
      </c>
      <c r="AZ57" s="249">
        <v>1.7069044464551202E-2</v>
      </c>
      <c r="BA57" s="249">
        <v>1.70353107903739E-2</v>
      </c>
      <c r="BB57" s="249">
        <v>1.7011082957185199E-2</v>
      </c>
      <c r="BC57" s="249">
        <v>1.6959616456606499E-2</v>
      </c>
      <c r="BD57" s="249">
        <v>1.69489692422095E-2</v>
      </c>
      <c r="BE57" s="249">
        <v>1.6919125780117301E-2</v>
      </c>
      <c r="BF57" s="249">
        <v>1.6979284692782599E-2</v>
      </c>
      <c r="BG57" s="249">
        <v>1.6969156703703799E-2</v>
      </c>
      <c r="BH57" s="249">
        <v>1.6967741672944101E-2</v>
      </c>
      <c r="BI57" s="249">
        <v>1.6978337656755899E-2</v>
      </c>
      <c r="BJ57" s="249">
        <v>1.6977778353484199E-2</v>
      </c>
      <c r="BK57" s="249">
        <v>1.7012126052960201E-2</v>
      </c>
      <c r="BL57" s="249">
        <v>1.7014607545331399E-2</v>
      </c>
      <c r="BM57" s="249">
        <v>1.7023933517558602E-2</v>
      </c>
      <c r="BN57" s="249">
        <v>1.7041568426702101E-2</v>
      </c>
      <c r="BO57" s="249">
        <v>1.7045685226884599E-2</v>
      </c>
      <c r="BP57" s="249">
        <v>1.703073513957E-2</v>
      </c>
      <c r="BQ57" s="249">
        <v>1.7035090552812999E-2</v>
      </c>
      <c r="BR57" s="249">
        <v>1.7019997211600701E-2</v>
      </c>
      <c r="BS57" s="249">
        <v>1.7006071349990201E-2</v>
      </c>
      <c r="BT57" s="249">
        <v>1.69893259702786E-2</v>
      </c>
      <c r="BU57" s="249">
        <v>1.6964484998659799E-2</v>
      </c>
      <c r="BV57" s="249">
        <v>1.6894018554588199E-2</v>
      </c>
      <c r="BW57" s="249">
        <v>1.6824666519148799E-2</v>
      </c>
      <c r="BX57" s="249">
        <v>1.6693770603058E-2</v>
      </c>
      <c r="BY57" s="249">
        <v>1.6572634137603001E-2</v>
      </c>
      <c r="BZ57" s="249">
        <v>1.6371649681163902E-2</v>
      </c>
      <c r="CA57" s="249">
        <v>1.6175921627042698E-2</v>
      </c>
      <c r="CB57" s="249">
        <v>1.6057661002250902E-2</v>
      </c>
      <c r="CC57" s="249">
        <v>1.60204101420366E-2</v>
      </c>
      <c r="CD57" s="249">
        <v>1.6020699587935401E-2</v>
      </c>
      <c r="CE57" s="249">
        <v>1.6018156340648401E-2</v>
      </c>
      <c r="CF57" s="249">
        <v>1.6019381283244601E-2</v>
      </c>
      <c r="CG57" s="249">
        <v>1.60678070988074E-2</v>
      </c>
      <c r="CH57" s="249">
        <v>1.61244957356215E-2</v>
      </c>
      <c r="CI57" s="249">
        <v>1.6160016100899802E-2</v>
      </c>
      <c r="CJ57" s="249">
        <v>1.6226230268124E-2</v>
      </c>
      <c r="CK57" s="249">
        <v>1.6319702775850001E-2</v>
      </c>
      <c r="CL57" s="249">
        <v>1.6348173125790299E-2</v>
      </c>
      <c r="CM57" s="249">
        <v>1.6425488500109699E-2</v>
      </c>
      <c r="CN57" s="249">
        <v>1.6590774721453198E-2</v>
      </c>
      <c r="CO57" s="249">
        <v>1.67318822421125E-2</v>
      </c>
      <c r="CP57" s="249">
        <v>1.6913236461237199E-2</v>
      </c>
      <c r="CQ57" s="249">
        <v>1.7063601858675E-2</v>
      </c>
      <c r="CR57" s="249">
        <v>1.7305023913501701E-2</v>
      </c>
      <c r="CS57" s="249">
        <v>1.75192582279508E-2</v>
      </c>
      <c r="CT57" s="249">
        <v>1.78118021250371E-2</v>
      </c>
      <c r="CU57" s="249">
        <v>1.8034912692254899E-2</v>
      </c>
      <c r="CV57" s="249">
        <v>1.8289160453041901E-2</v>
      </c>
      <c r="CW57" s="249">
        <v>1.8517855176598701E-2</v>
      </c>
      <c r="CX57" s="248" t="s">
        <v>280</v>
      </c>
      <c r="CZ57" s="3" t="s">
        <v>328</v>
      </c>
    </row>
    <row r="58" spans="1:104" x14ac:dyDescent="0.25">
      <c r="A58" s="244" t="s">
        <v>249</v>
      </c>
      <c r="B58" s="212" t="s">
        <v>250</v>
      </c>
      <c r="C58" s="212" t="s">
        <v>251</v>
      </c>
      <c r="D58" s="247">
        <v>41302</v>
      </c>
      <c r="E58" s="248"/>
      <c r="F58" s="249">
        <v>2.6160916948749498E-2</v>
      </c>
      <c r="G58" s="249">
        <v>2.6140930947090298E-2</v>
      </c>
      <c r="H58" s="249">
        <v>2.61263951910061E-2</v>
      </c>
      <c r="I58" s="249">
        <v>2.61142751077009E-2</v>
      </c>
      <c r="J58" s="249">
        <v>2.6112366522511098E-2</v>
      </c>
      <c r="K58" s="249">
        <v>2.6109882659840902E-2</v>
      </c>
      <c r="L58" s="249">
        <v>2.6110052209710501E-2</v>
      </c>
      <c r="M58" s="249">
        <v>2.6112894521367599E-2</v>
      </c>
      <c r="N58" s="249">
        <v>2.6112938884635398E-2</v>
      </c>
      <c r="O58" s="249">
        <v>2.6115732969619099E-2</v>
      </c>
      <c r="P58" s="249">
        <v>2.6118100440667799E-2</v>
      </c>
      <c r="Q58" s="249">
        <v>2.61206711195794E-2</v>
      </c>
      <c r="R58" s="249">
        <v>2.61188990524352E-2</v>
      </c>
      <c r="S58" s="249">
        <v>2.61193047994592E-2</v>
      </c>
      <c r="T58" s="249">
        <v>2.6120822104606201E-2</v>
      </c>
      <c r="U58" s="249">
        <v>2.6119280372579899E-2</v>
      </c>
      <c r="V58" s="249">
        <v>2.6111675312998801E-2</v>
      </c>
      <c r="W58" s="249">
        <v>2.6110061714218501E-2</v>
      </c>
      <c r="X58" s="249">
        <v>2.6109801600935598E-2</v>
      </c>
      <c r="Y58" s="249">
        <v>2.6113234103337199E-2</v>
      </c>
      <c r="Z58" s="249">
        <v>2.6136768444147199E-2</v>
      </c>
      <c r="AA58" s="249">
        <v>2.6173383145563101E-2</v>
      </c>
      <c r="AB58" s="249">
        <v>2.6231177280909099E-2</v>
      </c>
      <c r="AC58" s="249">
        <v>2.63207165205139E-2</v>
      </c>
      <c r="AD58" s="249">
        <v>2.6488252095118701E-2</v>
      </c>
      <c r="AE58" s="249">
        <v>2.6670571277664101E-2</v>
      </c>
      <c r="AF58" s="249">
        <v>2.6865339127088401E-2</v>
      </c>
      <c r="AG58" s="249">
        <v>2.7019601589302399E-2</v>
      </c>
      <c r="AH58" s="249">
        <v>2.7177791795529399E-2</v>
      </c>
      <c r="AI58" s="249">
        <v>2.7184943853789102E-2</v>
      </c>
      <c r="AJ58" s="249">
        <v>2.7106330865729101E-2</v>
      </c>
      <c r="AK58" s="249">
        <v>2.7052816221468101E-2</v>
      </c>
      <c r="AL58" s="249">
        <v>2.7063549744297699E-2</v>
      </c>
      <c r="AM58" s="249">
        <v>2.70805949906236E-2</v>
      </c>
      <c r="AN58" s="249">
        <v>2.7104538147311601E-2</v>
      </c>
      <c r="AO58" s="249">
        <v>2.7123191658587599E-2</v>
      </c>
      <c r="AP58" s="249">
        <v>2.7179583215096701E-2</v>
      </c>
      <c r="AQ58" s="249">
        <v>2.72293084719918E-2</v>
      </c>
      <c r="AR58" s="249">
        <v>2.7275428774131201E-2</v>
      </c>
      <c r="AS58" s="249">
        <v>2.73551792792859E-2</v>
      </c>
      <c r="AT58" s="249">
        <v>2.7413893723112401E-2</v>
      </c>
      <c r="AU58" s="249">
        <v>2.74834938632364E-2</v>
      </c>
      <c r="AV58" s="249">
        <v>2.7515242065522898E-2</v>
      </c>
      <c r="AW58" s="249">
        <v>2.7575805439168599E-2</v>
      </c>
      <c r="AX58" s="249">
        <v>2.7602931359782298E-2</v>
      </c>
      <c r="AY58" s="249">
        <v>2.7643133149259001E-2</v>
      </c>
      <c r="AZ58" s="249">
        <v>2.7652874933453201E-2</v>
      </c>
      <c r="BA58" s="249">
        <v>2.7690759254861901E-2</v>
      </c>
      <c r="BB58" s="249">
        <v>2.7697007770315502E-2</v>
      </c>
      <c r="BC58" s="249">
        <v>2.77099534765579E-2</v>
      </c>
      <c r="BD58" s="249">
        <v>2.77423845142914E-2</v>
      </c>
      <c r="BE58" s="249">
        <v>2.7784311423346902E-2</v>
      </c>
      <c r="BF58" s="249">
        <v>2.77992607832078E-2</v>
      </c>
      <c r="BG58" s="249">
        <v>2.78444608668654E-2</v>
      </c>
      <c r="BH58" s="249">
        <v>2.7857513976462502E-2</v>
      </c>
      <c r="BI58" s="249">
        <v>2.78753594150805E-2</v>
      </c>
      <c r="BJ58" s="249">
        <v>2.7853515352773101E-2</v>
      </c>
      <c r="BK58" s="249">
        <v>2.7875010192560602E-2</v>
      </c>
      <c r="BL58" s="249">
        <v>2.7860011967755002E-2</v>
      </c>
      <c r="BM58" s="249">
        <v>2.7846852661201901E-2</v>
      </c>
      <c r="BN58" s="249">
        <v>2.78361132703966E-2</v>
      </c>
      <c r="BO58" s="249">
        <v>2.7839688893101601E-2</v>
      </c>
      <c r="BP58" s="249">
        <v>2.7848160990756099E-2</v>
      </c>
      <c r="BQ58" s="249">
        <v>2.7820862115095001E-2</v>
      </c>
      <c r="BR58" s="249">
        <v>2.78075457229639E-2</v>
      </c>
      <c r="BS58" s="249">
        <v>2.7826159638325701E-2</v>
      </c>
      <c r="BT58" s="249">
        <v>2.7809765542913301E-2</v>
      </c>
      <c r="BU58" s="249">
        <v>2.7818321770958401E-2</v>
      </c>
      <c r="BV58" s="249">
        <v>2.7774729210532E-2</v>
      </c>
      <c r="BW58" s="249">
        <v>2.7828211555811701E-2</v>
      </c>
      <c r="BX58" s="249">
        <v>2.7901564864040201E-2</v>
      </c>
      <c r="BY58" s="249">
        <v>2.80571210938848E-2</v>
      </c>
      <c r="BZ58" s="249">
        <v>2.8210580925152499E-2</v>
      </c>
      <c r="CA58" s="249">
        <v>2.8376606638671201E-2</v>
      </c>
      <c r="CB58" s="249">
        <v>2.84723377893231E-2</v>
      </c>
      <c r="CC58" s="249">
        <v>2.8503574608644801E-2</v>
      </c>
      <c r="CD58" s="249">
        <v>2.84612136102299E-2</v>
      </c>
      <c r="CE58" s="249">
        <v>2.8430196086424501E-2</v>
      </c>
      <c r="CF58" s="249">
        <v>2.8388747337730901E-2</v>
      </c>
      <c r="CG58" s="249">
        <v>2.8327404200354501E-2</v>
      </c>
      <c r="CH58" s="249">
        <v>2.8251273011829E-2</v>
      </c>
      <c r="CI58" s="249">
        <v>2.8197272960464301E-2</v>
      </c>
      <c r="CJ58" s="249">
        <v>2.81133314444931E-2</v>
      </c>
      <c r="CK58" s="249">
        <v>2.8026541395602601E-2</v>
      </c>
      <c r="CL58" s="249">
        <v>2.7920546238831299E-2</v>
      </c>
      <c r="CM58" s="249">
        <v>2.7805294330145499E-2</v>
      </c>
      <c r="CN58" s="249">
        <v>2.76617593957371E-2</v>
      </c>
      <c r="CO58" s="249">
        <v>2.75119257402845E-2</v>
      </c>
      <c r="CP58" s="249">
        <v>2.7322248856534798E-2</v>
      </c>
      <c r="CQ58" s="249">
        <v>2.7160902361036798E-2</v>
      </c>
      <c r="CR58" s="249">
        <v>2.70206812667068E-2</v>
      </c>
      <c r="CS58" s="249">
        <v>2.68449552461772E-2</v>
      </c>
      <c r="CT58" s="249">
        <v>2.67077912917104E-2</v>
      </c>
      <c r="CU58" s="249">
        <v>2.6582403905820499E-2</v>
      </c>
      <c r="CV58" s="249">
        <v>2.6492002299940101E-2</v>
      </c>
      <c r="CW58" s="249">
        <v>2.6401842298388999E-2</v>
      </c>
      <c r="CX58" s="248" t="s">
        <v>281</v>
      </c>
      <c r="CZ58" s="3" t="s">
        <v>328</v>
      </c>
    </row>
    <row r="59" spans="1:104" x14ac:dyDescent="0.25">
      <c r="A59" s="244" t="s">
        <v>253</v>
      </c>
      <c r="B59" s="212" t="s">
        <v>250</v>
      </c>
      <c r="C59" s="212" t="s">
        <v>251</v>
      </c>
      <c r="D59" s="247">
        <v>41302</v>
      </c>
      <c r="E59" s="248"/>
      <c r="F59" s="249">
        <v>1.8753023665238198E-2</v>
      </c>
      <c r="G59" s="249">
        <v>1.8929093327612501E-2</v>
      </c>
      <c r="H59" s="249">
        <v>1.9101201078047601E-2</v>
      </c>
      <c r="I59" s="249">
        <v>1.9329362462547E-2</v>
      </c>
      <c r="J59" s="249">
        <v>1.9389696663275498E-2</v>
      </c>
      <c r="K59" s="249">
        <v>1.95369591444985E-2</v>
      </c>
      <c r="L59" s="249">
        <v>1.9655680461615799E-2</v>
      </c>
      <c r="M59" s="249">
        <v>1.9804631575244001E-2</v>
      </c>
      <c r="N59" s="249">
        <v>1.9806174944112898E-2</v>
      </c>
      <c r="O59" s="249">
        <v>1.9888358329550299E-2</v>
      </c>
      <c r="P59" s="249">
        <v>1.99440222561524E-2</v>
      </c>
      <c r="Q59" s="249">
        <v>1.9996381728037901E-2</v>
      </c>
      <c r="R59" s="249">
        <v>1.9961027373245999E-2</v>
      </c>
      <c r="S59" s="249">
        <v>1.9969393602328099E-2</v>
      </c>
      <c r="T59" s="249">
        <v>1.9999262110837801E-2</v>
      </c>
      <c r="U59" s="249">
        <v>1.9968894820822002E-2</v>
      </c>
      <c r="V59" s="249">
        <v>1.9757046831407301E-2</v>
      </c>
      <c r="W59" s="249">
        <v>1.9656687106129701E-2</v>
      </c>
      <c r="X59" s="249">
        <v>1.95513592606265E-2</v>
      </c>
      <c r="Y59" s="249">
        <v>1.9360187454288701E-2</v>
      </c>
      <c r="Z59" s="249">
        <v>1.89729575871063E-2</v>
      </c>
      <c r="AA59" s="249">
        <v>1.8661991967928501E-2</v>
      </c>
      <c r="AB59" s="249">
        <v>1.8334291478542E-2</v>
      </c>
      <c r="AC59" s="249">
        <v>1.7973020982084999E-2</v>
      </c>
      <c r="AD59" s="249">
        <v>1.7493871185879001E-2</v>
      </c>
      <c r="AE59" s="249">
        <v>1.71095663276358E-2</v>
      </c>
      <c r="AF59" s="249">
        <v>1.67839088191922E-2</v>
      </c>
      <c r="AG59" s="249">
        <v>1.65663628987756E-2</v>
      </c>
      <c r="AH59" s="249">
        <v>1.6370160218218101E-2</v>
      </c>
      <c r="AI59" s="249">
        <v>1.6361829146946501E-2</v>
      </c>
      <c r="AJ59" s="249">
        <v>1.6455851952296499E-2</v>
      </c>
      <c r="AK59" s="249">
        <v>1.6523141264464102E-2</v>
      </c>
      <c r="AL59" s="249">
        <v>1.6509418050830699E-2</v>
      </c>
      <c r="AM59" s="249">
        <v>1.6487862175500401E-2</v>
      </c>
      <c r="AN59" s="249">
        <v>1.6458061275025599E-2</v>
      </c>
      <c r="AO59" s="249">
        <v>1.6435219582510902E-2</v>
      </c>
      <c r="AP59" s="249">
        <v>1.6368069442568401E-2</v>
      </c>
      <c r="AQ59" s="249">
        <v>1.6311090763211699E-2</v>
      </c>
      <c r="AR59" s="249">
        <v>1.6259985097151701E-2</v>
      </c>
      <c r="AS59" s="249">
        <v>1.6175274110937998E-2</v>
      </c>
      <c r="AT59" s="249">
        <v>1.6115649280554801E-2</v>
      </c>
      <c r="AU59" s="249">
        <v>1.60477392493584E-2</v>
      </c>
      <c r="AV59" s="249">
        <v>1.60176999568169E-2</v>
      </c>
      <c r="AW59" s="249">
        <v>1.59619314213779E-2</v>
      </c>
      <c r="AX59" s="249">
        <v>1.5937578776898401E-2</v>
      </c>
      <c r="AY59" s="249">
        <v>1.5902168000615099E-2</v>
      </c>
      <c r="AZ59" s="249">
        <v>1.5893706402542899E-2</v>
      </c>
      <c r="BA59" s="249">
        <v>1.5861229834268301E-2</v>
      </c>
      <c r="BB59" s="249">
        <v>1.58559377150275E-2</v>
      </c>
      <c r="BC59" s="249">
        <v>1.58450304838996E-2</v>
      </c>
      <c r="BD59" s="249">
        <v>1.58180382254988E-2</v>
      </c>
      <c r="BE59" s="249">
        <v>1.5783826907208202E-2</v>
      </c>
      <c r="BF59" s="249">
        <v>1.5771810093011498E-2</v>
      </c>
      <c r="BG59" s="249">
        <v>1.5736039161613698E-2</v>
      </c>
      <c r="BH59" s="249">
        <v>1.57258629275355E-2</v>
      </c>
      <c r="BI59" s="249">
        <v>1.57120596641975E-2</v>
      </c>
      <c r="BJ59" s="249">
        <v>1.5728973055024E-2</v>
      </c>
      <c r="BK59" s="249">
        <v>1.5712328586324299E-2</v>
      </c>
      <c r="BL59" s="249">
        <v>1.5723923207492101E-2</v>
      </c>
      <c r="BM59" s="249">
        <v>1.57341694261382E-2</v>
      </c>
      <c r="BN59" s="249">
        <v>1.5742582720277599E-2</v>
      </c>
      <c r="BO59" s="249">
        <v>1.5739776408957198E-2</v>
      </c>
      <c r="BP59" s="249">
        <v>1.5733147635170201E-2</v>
      </c>
      <c r="BQ59" s="249">
        <v>1.57546107005739E-2</v>
      </c>
      <c r="BR59" s="249">
        <v>1.57651906412072E-2</v>
      </c>
      <c r="BS59" s="249">
        <v>1.57504220266837E-2</v>
      </c>
      <c r="BT59" s="249">
        <v>1.57634219032305E-2</v>
      </c>
      <c r="BU59" s="249">
        <v>1.5756623385973001E-2</v>
      </c>
      <c r="BV59" s="249">
        <v>1.5791579096091499E-2</v>
      </c>
      <c r="BW59" s="249">
        <v>1.5748802681012801E-2</v>
      </c>
      <c r="BX59" s="249">
        <v>1.5692014594671899E-2</v>
      </c>
      <c r="BY59" s="249">
        <v>1.55782255677988E-2</v>
      </c>
      <c r="BZ59" s="249">
        <v>1.5473934378058799E-2</v>
      </c>
      <c r="CA59" s="249">
        <v>1.53689898243996E-2</v>
      </c>
      <c r="CB59" s="249">
        <v>1.5311849227696401E-2</v>
      </c>
      <c r="CC59" s="249">
        <v>1.52937031054813E-2</v>
      </c>
      <c r="CD59" s="249">
        <v>1.5318369636123E-2</v>
      </c>
      <c r="CE59" s="249">
        <v>1.5336714388802001E-2</v>
      </c>
      <c r="CF59" s="249">
        <v>1.53616122808681E-2</v>
      </c>
      <c r="CG59" s="249">
        <v>1.53992911596739E-2</v>
      </c>
      <c r="CH59" s="249">
        <v>1.5447490658232E-2</v>
      </c>
      <c r="CI59" s="249">
        <v>1.54826888100296E-2</v>
      </c>
      <c r="CJ59" s="249">
        <v>1.5539157814852E-2</v>
      </c>
      <c r="CK59" s="249">
        <v>1.5599920933903401E-2</v>
      </c>
      <c r="CL59" s="249">
        <v>1.5677659199233401E-2</v>
      </c>
      <c r="CM59" s="249">
        <v>1.5766986622021001E-2</v>
      </c>
      <c r="CN59" s="249">
        <v>1.5886029217158801E-2</v>
      </c>
      <c r="CO59" s="249">
        <v>1.6020811284462599E-2</v>
      </c>
      <c r="CP59" s="249">
        <v>1.6209712907542799E-2</v>
      </c>
      <c r="CQ59" s="249">
        <v>1.6390006291416199E-2</v>
      </c>
      <c r="CR59" s="249">
        <v>1.6564939550794001E-2</v>
      </c>
      <c r="CS59" s="249">
        <v>1.68150028050537E-2</v>
      </c>
      <c r="CT59" s="249">
        <v>1.70418576196112E-2</v>
      </c>
      <c r="CU59" s="249">
        <v>1.7283066328090499E-2</v>
      </c>
      <c r="CV59" s="249">
        <v>1.7484860183092098E-2</v>
      </c>
      <c r="CW59" s="249">
        <v>1.7719460464074899E-2</v>
      </c>
      <c r="CX59" s="248" t="s">
        <v>281</v>
      </c>
      <c r="CZ59" s="3" t="s">
        <v>328</v>
      </c>
    </row>
    <row r="60" spans="1:104" x14ac:dyDescent="0.25">
      <c r="A60" s="244" t="s">
        <v>249</v>
      </c>
      <c r="B60" s="212" t="s">
        <v>250</v>
      </c>
      <c r="C60" s="212" t="s">
        <v>251</v>
      </c>
      <c r="D60" s="247">
        <v>41303</v>
      </c>
      <c r="E60" s="248"/>
      <c r="F60" s="249">
        <v>2.6337893550544701E-2</v>
      </c>
      <c r="G60" s="249">
        <v>2.6294831955118898E-2</v>
      </c>
      <c r="H60" s="249">
        <v>2.6247764761710798E-2</v>
      </c>
      <c r="I60" s="249">
        <v>2.62190370569081E-2</v>
      </c>
      <c r="J60" s="249">
        <v>2.61939450121377E-2</v>
      </c>
      <c r="K60" s="249">
        <v>2.6178901165091199E-2</v>
      </c>
      <c r="L60" s="249">
        <v>2.6161590688255298E-2</v>
      </c>
      <c r="M60" s="249">
        <v>2.6153907723353301E-2</v>
      </c>
      <c r="N60" s="249">
        <v>2.6140035657743199E-2</v>
      </c>
      <c r="O60" s="249">
        <v>2.61378067688329E-2</v>
      </c>
      <c r="P60" s="249">
        <v>2.6132448309429498E-2</v>
      </c>
      <c r="Q60" s="249">
        <v>2.6126807296088201E-2</v>
      </c>
      <c r="R60" s="249">
        <v>2.6127218944103501E-2</v>
      </c>
      <c r="S60" s="249">
        <v>2.6122823099808699E-2</v>
      </c>
      <c r="T60" s="249">
        <v>2.61230480356545E-2</v>
      </c>
      <c r="U60" s="249">
        <v>2.6123071389039101E-2</v>
      </c>
      <c r="V60" s="249">
        <v>2.6133804821570201E-2</v>
      </c>
      <c r="W60" s="249">
        <v>2.6138341595075901E-2</v>
      </c>
      <c r="X60" s="249">
        <v>2.6151730605679002E-2</v>
      </c>
      <c r="Y60" s="249">
        <v>2.6163158718682002E-2</v>
      </c>
      <c r="Z60" s="249">
        <v>2.6212088359852101E-2</v>
      </c>
      <c r="AA60" s="249">
        <v>2.6271789807058101E-2</v>
      </c>
      <c r="AB60" s="249">
        <v>2.6346198996312499E-2</v>
      </c>
      <c r="AC60" s="249">
        <v>2.64471582339765E-2</v>
      </c>
      <c r="AD60" s="249">
        <v>2.6658010535457102E-2</v>
      </c>
      <c r="AE60" s="249">
        <v>2.6863378195250601E-2</v>
      </c>
      <c r="AF60" s="249">
        <v>2.7058205548587899E-2</v>
      </c>
      <c r="AG60" s="249">
        <v>2.72174421246754E-2</v>
      </c>
      <c r="AH60" s="249">
        <v>2.7366900464644298E-2</v>
      </c>
      <c r="AI60" s="249">
        <v>2.7384924039984701E-2</v>
      </c>
      <c r="AJ60" s="249">
        <v>2.7309653075115702E-2</v>
      </c>
      <c r="AK60" s="249">
        <v>2.7236368546094802E-2</v>
      </c>
      <c r="AL60" s="249">
        <v>2.7251868802267199E-2</v>
      </c>
      <c r="AM60" s="249">
        <v>2.72737023041922E-2</v>
      </c>
      <c r="AN60" s="249">
        <v>2.72840181257646E-2</v>
      </c>
      <c r="AO60" s="249">
        <v>2.7311029878544099E-2</v>
      </c>
      <c r="AP60" s="249">
        <v>2.7362267070744201E-2</v>
      </c>
      <c r="AQ60" s="249">
        <v>2.7399742709606802E-2</v>
      </c>
      <c r="AR60" s="249">
        <v>2.74370551500937E-2</v>
      </c>
      <c r="AS60" s="249">
        <v>2.74818153966764E-2</v>
      </c>
      <c r="AT60" s="249">
        <v>2.7567431286083299E-2</v>
      </c>
      <c r="AU60" s="249">
        <v>2.7636984815162101E-2</v>
      </c>
      <c r="AV60" s="249">
        <v>2.7669186726477599E-2</v>
      </c>
      <c r="AW60" s="249">
        <v>2.77083465738918E-2</v>
      </c>
      <c r="AX60" s="249">
        <v>2.77590070350443E-2</v>
      </c>
      <c r="AY60" s="249">
        <v>2.7835060609597301E-2</v>
      </c>
      <c r="AZ60" s="249">
        <v>2.7853976186254101E-2</v>
      </c>
      <c r="BA60" s="249">
        <v>2.78730193781246E-2</v>
      </c>
      <c r="BB60" s="249">
        <v>2.78899989275096E-2</v>
      </c>
      <c r="BC60" s="249">
        <v>2.7899687565210201E-2</v>
      </c>
      <c r="BD60" s="249">
        <v>2.7938557169140101E-2</v>
      </c>
      <c r="BE60" s="249">
        <v>2.79658082835147E-2</v>
      </c>
      <c r="BF60" s="249">
        <v>2.7976171587495002E-2</v>
      </c>
      <c r="BG60" s="249">
        <v>2.8037753929615002E-2</v>
      </c>
      <c r="BH60" s="249">
        <v>2.8033471331199902E-2</v>
      </c>
      <c r="BI60" s="249">
        <v>2.7982624056321601E-2</v>
      </c>
      <c r="BJ60" s="249">
        <v>2.80096731340716E-2</v>
      </c>
      <c r="BK60" s="249">
        <v>2.8020353834004901E-2</v>
      </c>
      <c r="BL60" s="249">
        <v>2.8021610852633699E-2</v>
      </c>
      <c r="BM60" s="249">
        <v>2.79884888960432E-2</v>
      </c>
      <c r="BN60" s="249">
        <v>2.7963205522940002E-2</v>
      </c>
      <c r="BO60" s="249">
        <v>2.7962133803641601E-2</v>
      </c>
      <c r="BP60" s="249">
        <v>2.7959406418511398E-2</v>
      </c>
      <c r="BQ60" s="249">
        <v>2.7924499041088902E-2</v>
      </c>
      <c r="BR60" s="249">
        <v>2.78847016280265E-2</v>
      </c>
      <c r="BS60" s="249">
        <v>2.7896508737137199E-2</v>
      </c>
      <c r="BT60" s="249">
        <v>2.78908306770572E-2</v>
      </c>
      <c r="BU60" s="249">
        <v>2.7913826066469499E-2</v>
      </c>
      <c r="BV60" s="249">
        <v>2.78682703591989E-2</v>
      </c>
      <c r="BW60" s="249">
        <v>2.7896317586984999E-2</v>
      </c>
      <c r="BX60" s="249">
        <v>2.7947589469829399E-2</v>
      </c>
      <c r="BY60" s="249">
        <v>2.8064512877984098E-2</v>
      </c>
      <c r="BZ60" s="249">
        <v>2.816440338018E-2</v>
      </c>
      <c r="CA60" s="249">
        <v>2.82895802467454E-2</v>
      </c>
      <c r="CB60" s="249">
        <v>2.8361288707020298E-2</v>
      </c>
      <c r="CC60" s="249">
        <v>2.8346888444902799E-2</v>
      </c>
      <c r="CD60" s="249">
        <v>2.83020073449862E-2</v>
      </c>
      <c r="CE60" s="249">
        <v>2.8257068237152599E-2</v>
      </c>
      <c r="CF60" s="249">
        <v>2.8191586941551001E-2</v>
      </c>
      <c r="CG60" s="249">
        <v>2.8147730957229E-2</v>
      </c>
      <c r="CH60" s="249">
        <v>2.8098528998971299E-2</v>
      </c>
      <c r="CI60" s="249">
        <v>2.8041403682277002E-2</v>
      </c>
      <c r="CJ60" s="249">
        <v>2.79533555360643E-2</v>
      </c>
      <c r="CK60" s="249">
        <v>2.7861521827222801E-2</v>
      </c>
      <c r="CL60" s="249">
        <v>2.7712745301460801E-2</v>
      </c>
      <c r="CM60" s="249">
        <v>2.75623477313801E-2</v>
      </c>
      <c r="CN60" s="249">
        <v>2.7420191065562999E-2</v>
      </c>
      <c r="CO60" s="249">
        <v>2.7222413113728399E-2</v>
      </c>
      <c r="CP60" s="249">
        <v>2.7054983050096199E-2</v>
      </c>
      <c r="CQ60" s="249">
        <v>2.6889466448901E-2</v>
      </c>
      <c r="CR60" s="249">
        <v>2.67354134102986E-2</v>
      </c>
      <c r="CS60" s="249">
        <v>2.6579856817566399E-2</v>
      </c>
      <c r="CT60" s="249">
        <v>2.6460727944312298E-2</v>
      </c>
      <c r="CU60" s="249">
        <v>2.6373120299226002E-2</v>
      </c>
      <c r="CV60" s="249">
        <v>2.6303240827972099E-2</v>
      </c>
      <c r="CW60" s="249">
        <v>2.6246240754871902E-2</v>
      </c>
      <c r="CX60" s="248" t="s">
        <v>282</v>
      </c>
      <c r="CZ60" s="3" t="s">
        <v>328</v>
      </c>
    </row>
    <row r="61" spans="1:104" x14ac:dyDescent="0.25">
      <c r="A61" s="244" t="s">
        <v>253</v>
      </c>
      <c r="B61" s="212" t="s">
        <v>250</v>
      </c>
      <c r="C61" s="212" t="s">
        <v>251</v>
      </c>
      <c r="D61" s="247">
        <v>41303</v>
      </c>
      <c r="E61" s="248"/>
      <c r="F61" s="249">
        <v>1.7914933833337299E-2</v>
      </c>
      <c r="G61" s="249">
        <v>1.80661870445494E-2</v>
      </c>
      <c r="H61" s="249">
        <v>1.8257774312834301E-2</v>
      </c>
      <c r="I61" s="249">
        <v>1.83941877802201E-2</v>
      </c>
      <c r="J61" s="249">
        <v>1.85312914905701E-2</v>
      </c>
      <c r="K61" s="249">
        <v>1.8624856339990701E-2</v>
      </c>
      <c r="L61" s="249">
        <v>1.8747811237854899E-2</v>
      </c>
      <c r="M61" s="249">
        <v>1.8809634992630699E-2</v>
      </c>
      <c r="N61" s="249">
        <v>1.8938250275611499E-2</v>
      </c>
      <c r="O61" s="249">
        <v>1.8961695947563102E-2</v>
      </c>
      <c r="P61" s="249">
        <v>1.90224848027335E-2</v>
      </c>
      <c r="Q61" s="249">
        <v>1.9095405226764402E-2</v>
      </c>
      <c r="R61" s="249">
        <v>1.9089688807150701E-2</v>
      </c>
      <c r="S61" s="249">
        <v>1.91549661833216E-2</v>
      </c>
      <c r="T61" s="249">
        <v>1.91513691517773E-2</v>
      </c>
      <c r="U61" s="249">
        <v>1.9150997525178799E-2</v>
      </c>
      <c r="V61" s="249">
        <v>1.9006431948027602E-2</v>
      </c>
      <c r="W61" s="249">
        <v>1.8955981938366499E-2</v>
      </c>
      <c r="X61" s="249">
        <v>1.8828202330517001E-2</v>
      </c>
      <c r="Y61" s="249">
        <v>1.8735821764974198E-2</v>
      </c>
      <c r="Z61" s="249">
        <v>1.8430193047558701E-2</v>
      </c>
      <c r="AA61" s="249">
        <v>1.8155878869110201E-2</v>
      </c>
      <c r="AB61" s="249">
        <v>1.78877946967285E-2</v>
      </c>
      <c r="AC61" s="249">
        <v>1.7596576951755202E-2</v>
      </c>
      <c r="AD61" s="249">
        <v>1.7133105812720699E-2</v>
      </c>
      <c r="AE61" s="249">
        <v>1.67868737825413E-2</v>
      </c>
      <c r="AF61" s="249">
        <v>1.65162362106301E-2</v>
      </c>
      <c r="AG61" s="249">
        <v>1.6324506278936501E-2</v>
      </c>
      <c r="AH61" s="249">
        <v>1.61631923877236E-2</v>
      </c>
      <c r="AI61" s="249">
        <v>1.6144790465794302E-2</v>
      </c>
      <c r="AJ61" s="249">
        <v>1.6223083518044301E-2</v>
      </c>
      <c r="AK61" s="249">
        <v>1.63031616493769E-2</v>
      </c>
      <c r="AL61" s="249">
        <v>1.6285889115518301E-2</v>
      </c>
      <c r="AM61" s="249">
        <v>1.6261869247571701E-2</v>
      </c>
      <c r="AN61" s="249">
        <v>1.6250643926418E-2</v>
      </c>
      <c r="AO61" s="249">
        <v>1.62216165907791E-2</v>
      </c>
      <c r="AP61" s="249">
        <v>1.6167957418539301E-2</v>
      </c>
      <c r="AQ61" s="249">
        <v>1.6129817693428201E-2</v>
      </c>
      <c r="AR61" s="249">
        <v>1.6092727360882301E-2</v>
      </c>
      <c r="AS61" s="249">
        <v>1.6049343307952799E-2</v>
      </c>
      <c r="AT61" s="249">
        <v>1.5969526185981901E-2</v>
      </c>
      <c r="AU61" s="249">
        <v>1.5907532034900598E-2</v>
      </c>
      <c r="AV61" s="249">
        <v>1.5879640011707798E-2</v>
      </c>
      <c r="AW61" s="249">
        <v>1.58463802016745E-2</v>
      </c>
      <c r="AX61" s="249">
        <v>1.58043837513345E-2</v>
      </c>
      <c r="AY61" s="249">
        <v>1.5743409879349999E-2</v>
      </c>
      <c r="AZ61" s="249">
        <v>1.5728614295282599E-2</v>
      </c>
      <c r="BA61" s="249">
        <v>1.5713862541120099E-2</v>
      </c>
      <c r="BB61" s="249">
        <v>1.5700828980840999E-2</v>
      </c>
      <c r="BC61" s="249">
        <v>1.56934418014615E-2</v>
      </c>
      <c r="BD61" s="249">
        <v>1.5664162717066599E-2</v>
      </c>
      <c r="BE61" s="249">
        <v>1.56439692981899E-2</v>
      </c>
      <c r="BF61" s="249">
        <v>1.5636360645703399E-2</v>
      </c>
      <c r="BG61" s="249">
        <v>1.5591929117457499E-2</v>
      </c>
      <c r="BH61" s="249">
        <v>1.5594976500887699E-2</v>
      </c>
      <c r="BI61" s="249">
        <v>1.5631642731205798E-2</v>
      </c>
      <c r="BJ61" s="249">
        <v>1.5612025357127799E-2</v>
      </c>
      <c r="BK61" s="249">
        <v>1.5604349622766901E-2</v>
      </c>
      <c r="BL61" s="249">
        <v>1.56034488563109E-2</v>
      </c>
      <c r="BM61" s="249">
        <v>1.5627367337586202E-2</v>
      </c>
      <c r="BN61" s="249">
        <v>1.56458863010966E-2</v>
      </c>
      <c r="BO61" s="249">
        <v>1.5646676363040301E-2</v>
      </c>
      <c r="BP61" s="249">
        <v>1.5648688843776501E-2</v>
      </c>
      <c r="BQ61" s="249">
        <v>1.56746868132892E-2</v>
      </c>
      <c r="BR61" s="249">
        <v>1.5704883213928E-2</v>
      </c>
      <c r="BS61" s="249">
        <v>1.5695861558870101E-2</v>
      </c>
      <c r="BT61" s="249">
        <v>1.57001933927353E-2</v>
      </c>
      <c r="BU61" s="249">
        <v>1.56827260229578E-2</v>
      </c>
      <c r="BV61" s="249">
        <v>1.5717527996870501E-2</v>
      </c>
      <c r="BW61" s="249">
        <v>1.56960071875961E-2</v>
      </c>
      <c r="BX61" s="249">
        <v>1.56574395890181E-2</v>
      </c>
      <c r="BY61" s="249">
        <v>1.55730286305132E-2</v>
      </c>
      <c r="BZ61" s="249">
        <v>1.5504540856811201E-2</v>
      </c>
      <c r="CA61" s="249">
        <v>1.54230342533947E-2</v>
      </c>
      <c r="CB61" s="249">
        <v>1.5378353725499699E-2</v>
      </c>
      <c r="CC61" s="249">
        <v>1.53872138198626E-2</v>
      </c>
      <c r="CD61" s="249">
        <v>1.54151896071153E-2</v>
      </c>
      <c r="CE61" s="249">
        <v>1.54437638918258E-2</v>
      </c>
      <c r="CF61" s="249">
        <v>1.5486445473036899E-2</v>
      </c>
      <c r="CG61" s="249">
        <v>1.55157516354871E-2</v>
      </c>
      <c r="CH61" s="249">
        <v>1.5549345856685701E-2</v>
      </c>
      <c r="CI61" s="249">
        <v>1.5589336976565201E-2</v>
      </c>
      <c r="CJ61" s="249">
        <v>1.5653163310756502E-2</v>
      </c>
      <c r="CK61" s="249">
        <v>1.57227519800738E-2</v>
      </c>
      <c r="CL61" s="249">
        <v>1.5842688278073801E-2</v>
      </c>
      <c r="CM61" s="249">
        <v>1.59741545276177E-2</v>
      </c>
      <c r="CN61" s="249">
        <v>1.6109384389459198E-2</v>
      </c>
      <c r="CO61" s="249">
        <v>1.63188727247876E-2</v>
      </c>
      <c r="CP61" s="249">
        <v>1.6520361469042299E-2</v>
      </c>
      <c r="CQ61" s="249">
        <v>1.6747872345334199E-2</v>
      </c>
      <c r="CR61" s="249">
        <v>1.69934564096282E-2</v>
      </c>
      <c r="CS61" s="249">
        <v>1.7288388314329401E-2</v>
      </c>
      <c r="CT61" s="249">
        <v>1.7561823032558901E-2</v>
      </c>
      <c r="CU61" s="249">
        <v>1.7803621018331699E-2</v>
      </c>
      <c r="CV61" s="249">
        <v>1.8035113415532201E-2</v>
      </c>
      <c r="CW61" s="249">
        <v>1.8264574796711001E-2</v>
      </c>
      <c r="CX61" s="248" t="s">
        <v>282</v>
      </c>
      <c r="CZ61" s="3" t="s">
        <v>328</v>
      </c>
    </row>
    <row r="62" spans="1:104" x14ac:dyDescent="0.25">
      <c r="A62" s="244" t="s">
        <v>249</v>
      </c>
      <c r="B62" s="212" t="s">
        <v>250</v>
      </c>
      <c r="C62" s="212" t="s">
        <v>251</v>
      </c>
      <c r="D62" s="247">
        <v>41304</v>
      </c>
      <c r="E62" s="248"/>
      <c r="F62" s="249">
        <v>2.6206704842491799E-2</v>
      </c>
      <c r="G62" s="249">
        <v>2.6175266205751301E-2</v>
      </c>
      <c r="H62" s="249">
        <v>2.6158268604910301E-2</v>
      </c>
      <c r="I62" s="249">
        <v>2.61414657527234E-2</v>
      </c>
      <c r="J62" s="249">
        <v>2.6132929132863601E-2</v>
      </c>
      <c r="K62" s="249">
        <v>2.6124417983039199E-2</v>
      </c>
      <c r="L62" s="249">
        <v>2.6122865531598101E-2</v>
      </c>
      <c r="M62" s="249">
        <v>2.6118107653974199E-2</v>
      </c>
      <c r="N62" s="249">
        <v>2.6115898346346401E-2</v>
      </c>
      <c r="O62" s="249">
        <v>2.6113898686449501E-2</v>
      </c>
      <c r="P62" s="249">
        <v>2.6113669643778498E-2</v>
      </c>
      <c r="Q62" s="249">
        <v>2.6114628938281498E-2</v>
      </c>
      <c r="R62" s="249">
        <v>2.61153698848621E-2</v>
      </c>
      <c r="S62" s="249">
        <v>2.6117647551082802E-2</v>
      </c>
      <c r="T62" s="249">
        <v>2.6119691233136198E-2</v>
      </c>
      <c r="U62" s="249">
        <v>2.6122539294312401E-2</v>
      </c>
      <c r="V62" s="249">
        <v>2.6138017374969801E-2</v>
      </c>
      <c r="W62" s="249">
        <v>2.6148288292099701E-2</v>
      </c>
      <c r="X62" s="249">
        <v>2.6170012033999102E-2</v>
      </c>
      <c r="Y62" s="249">
        <v>2.6200443558188499E-2</v>
      </c>
      <c r="Z62" s="249">
        <v>2.6291239154147598E-2</v>
      </c>
      <c r="AA62" s="249">
        <v>2.6387551241317499E-2</v>
      </c>
      <c r="AB62" s="249">
        <v>2.64994307966075E-2</v>
      </c>
      <c r="AC62" s="249">
        <v>2.66908970145474E-2</v>
      </c>
      <c r="AD62" s="249">
        <v>2.6982732919663899E-2</v>
      </c>
      <c r="AE62" s="249">
        <v>2.7285613574939901E-2</v>
      </c>
      <c r="AF62" s="249">
        <v>2.75553003699327E-2</v>
      </c>
      <c r="AG62" s="249">
        <v>2.7828877501906501E-2</v>
      </c>
      <c r="AH62" s="249">
        <v>2.80421783000247E-2</v>
      </c>
      <c r="AI62" s="249">
        <v>2.8037389116627402E-2</v>
      </c>
      <c r="AJ62" s="249">
        <v>2.79489966006852E-2</v>
      </c>
      <c r="AK62" s="249">
        <v>2.78448350861784E-2</v>
      </c>
      <c r="AL62" s="249">
        <v>2.7856359738728301E-2</v>
      </c>
      <c r="AM62" s="249">
        <v>2.7859361145391899E-2</v>
      </c>
      <c r="AN62" s="249">
        <v>2.78632495705699E-2</v>
      </c>
      <c r="AO62" s="249">
        <v>2.78570470466615E-2</v>
      </c>
      <c r="AP62" s="249">
        <v>2.7841237146151099E-2</v>
      </c>
      <c r="AQ62" s="249">
        <v>2.7872636601686099E-2</v>
      </c>
      <c r="AR62" s="249">
        <v>2.7857374471369201E-2</v>
      </c>
      <c r="AS62" s="249">
        <v>2.7879459343198999E-2</v>
      </c>
      <c r="AT62" s="249">
        <v>2.7886555117563799E-2</v>
      </c>
      <c r="AU62" s="249">
        <v>2.7892799099168801E-2</v>
      </c>
      <c r="AV62" s="249">
        <v>2.7848157022340499E-2</v>
      </c>
      <c r="AW62" s="249">
        <v>2.7858329758648E-2</v>
      </c>
      <c r="AX62" s="249">
        <v>2.7785938958426699E-2</v>
      </c>
      <c r="AY62" s="249">
        <v>2.77705221531728E-2</v>
      </c>
      <c r="AZ62" s="249">
        <v>2.7697019662993799E-2</v>
      </c>
      <c r="BA62" s="249">
        <v>2.7656811165213901E-2</v>
      </c>
      <c r="BB62" s="249">
        <v>2.7588901105143501E-2</v>
      </c>
      <c r="BC62" s="249">
        <v>2.7550057123321099E-2</v>
      </c>
      <c r="BD62" s="249">
        <v>2.7503588136036899E-2</v>
      </c>
      <c r="BE62" s="249">
        <v>2.7482579213737299E-2</v>
      </c>
      <c r="BF62" s="249">
        <v>2.7440918708803101E-2</v>
      </c>
      <c r="BG62" s="249">
        <v>2.7427591200835301E-2</v>
      </c>
      <c r="BH62" s="249">
        <v>2.7398444352065902E-2</v>
      </c>
      <c r="BI62" s="249">
        <v>2.7326330148356299E-2</v>
      </c>
      <c r="BJ62" s="249">
        <v>2.7308209677233301E-2</v>
      </c>
      <c r="BK62" s="249">
        <v>2.73068068086951E-2</v>
      </c>
      <c r="BL62" s="249">
        <v>2.7249463806696302E-2</v>
      </c>
      <c r="BM62" s="249">
        <v>2.72232034105503E-2</v>
      </c>
      <c r="BN62" s="249">
        <v>2.72184409982167E-2</v>
      </c>
      <c r="BO62" s="249">
        <v>2.7194114673350801E-2</v>
      </c>
      <c r="BP62" s="249">
        <v>2.7176404361908001E-2</v>
      </c>
      <c r="BQ62" s="249">
        <v>2.7179909226180701E-2</v>
      </c>
      <c r="BR62" s="249">
        <v>2.7186342372892199E-2</v>
      </c>
      <c r="BS62" s="249">
        <v>2.7209493571116499E-2</v>
      </c>
      <c r="BT62" s="249">
        <v>2.7227173878937999E-2</v>
      </c>
      <c r="BU62" s="249">
        <v>2.7292242666113801E-2</v>
      </c>
      <c r="BV62" s="249">
        <v>2.73197699656441E-2</v>
      </c>
      <c r="BW62" s="249">
        <v>2.7417617809911001E-2</v>
      </c>
      <c r="BX62" s="249">
        <v>2.75716788274449E-2</v>
      </c>
      <c r="BY62" s="249">
        <v>2.7727512670358102E-2</v>
      </c>
      <c r="BZ62" s="249">
        <v>2.7990261864082801E-2</v>
      </c>
      <c r="CA62" s="249">
        <v>2.8377680082964901E-2</v>
      </c>
      <c r="CB62" s="249">
        <v>2.8583335171194602E-2</v>
      </c>
      <c r="CC62" s="249">
        <v>2.8653657930984702E-2</v>
      </c>
      <c r="CD62" s="249">
        <v>2.8660625552472299E-2</v>
      </c>
      <c r="CE62" s="249">
        <v>2.86649739474658E-2</v>
      </c>
      <c r="CF62" s="249">
        <v>2.8681867190357001E-2</v>
      </c>
      <c r="CG62" s="249">
        <v>2.86900435244388E-2</v>
      </c>
      <c r="CH62" s="249">
        <v>2.8672004624311902E-2</v>
      </c>
      <c r="CI62" s="249">
        <v>2.8694480611149101E-2</v>
      </c>
      <c r="CJ62" s="249">
        <v>2.86882321539642E-2</v>
      </c>
      <c r="CK62" s="249">
        <v>2.86792331171919E-2</v>
      </c>
      <c r="CL62" s="249">
        <v>2.8567614964291999E-2</v>
      </c>
      <c r="CM62" s="249">
        <v>2.8514939823429199E-2</v>
      </c>
      <c r="CN62" s="249">
        <v>2.84155115315473E-2</v>
      </c>
      <c r="CO62" s="249">
        <v>2.8250430741930201E-2</v>
      </c>
      <c r="CP62" s="249">
        <v>2.8083808005287699E-2</v>
      </c>
      <c r="CQ62" s="249">
        <v>2.7945893155278002E-2</v>
      </c>
      <c r="CR62" s="249">
        <v>2.77904288573394E-2</v>
      </c>
      <c r="CS62" s="249">
        <v>2.76346989861147E-2</v>
      </c>
      <c r="CT62" s="249">
        <v>2.7486895581527698E-2</v>
      </c>
      <c r="CU62" s="249">
        <v>2.7363718754976101E-2</v>
      </c>
      <c r="CV62" s="249">
        <v>2.72578759546129E-2</v>
      </c>
      <c r="CW62" s="249">
        <v>2.7200446632699299E-2</v>
      </c>
      <c r="CX62" s="248" t="s">
        <v>283</v>
      </c>
      <c r="CZ62" s="3" t="s">
        <v>328</v>
      </c>
    </row>
    <row r="63" spans="1:104" x14ac:dyDescent="0.25">
      <c r="A63" s="244" t="s">
        <v>253</v>
      </c>
      <c r="B63" s="212" t="s">
        <v>250</v>
      </c>
      <c r="C63" s="212" t="s">
        <v>251</v>
      </c>
      <c r="D63" s="247">
        <v>41304</v>
      </c>
      <c r="E63" s="248"/>
      <c r="F63" s="249">
        <v>1.84590538967596E-2</v>
      </c>
      <c r="G63" s="249">
        <v>1.8649125872737E-2</v>
      </c>
      <c r="H63" s="249">
        <v>1.8773884776065401E-2</v>
      </c>
      <c r="I63" s="249">
        <v>1.8923690431245501E-2</v>
      </c>
      <c r="J63" s="249">
        <v>1.9016738006456299E-2</v>
      </c>
      <c r="K63" s="249">
        <v>1.913011710727E-2</v>
      </c>
      <c r="L63" s="249">
        <v>1.91542851833848E-2</v>
      </c>
      <c r="M63" s="249">
        <v>1.92395106133268E-2</v>
      </c>
      <c r="N63" s="249">
        <v>1.9287816713472499E-2</v>
      </c>
      <c r="O63" s="249">
        <v>1.9340044602515798E-2</v>
      </c>
      <c r="P63" s="249">
        <v>1.9346787582396299E-2</v>
      </c>
      <c r="Q63" s="249">
        <v>1.9319727682743901E-2</v>
      </c>
      <c r="R63" s="249">
        <v>1.9300647450164899E-2</v>
      </c>
      <c r="S63" s="249">
        <v>1.9248969644793099E-2</v>
      </c>
      <c r="T63" s="249">
        <v>1.9208861188996802E-2</v>
      </c>
      <c r="U63" s="249">
        <v>1.9159551019905199E-2</v>
      </c>
      <c r="V63" s="249">
        <v>1.8959438980656999E-2</v>
      </c>
      <c r="W63" s="249">
        <v>1.88586570081541E-2</v>
      </c>
      <c r="X63" s="249">
        <v>1.8685561150315701E-2</v>
      </c>
      <c r="Y63" s="249">
        <v>1.8493784776671501E-2</v>
      </c>
      <c r="Z63" s="249">
        <v>1.8079719399259401E-2</v>
      </c>
      <c r="AA63" s="249">
        <v>1.7760663158910301E-2</v>
      </c>
      <c r="AB63" s="249">
        <v>1.7467177298967899E-2</v>
      </c>
      <c r="AC63" s="249">
        <v>1.7072222995659699E-2</v>
      </c>
      <c r="AD63" s="249">
        <v>1.6615738114804102E-2</v>
      </c>
      <c r="AE63" s="249">
        <v>1.6248914786543701E-2</v>
      </c>
      <c r="AF63" s="249">
        <v>1.59805933767833E-2</v>
      </c>
      <c r="AG63" s="249">
        <v>1.5748277493532699E-2</v>
      </c>
      <c r="AH63" s="249">
        <v>1.5588787406476901E-2</v>
      </c>
      <c r="AI63" s="249">
        <v>1.5592188465239101E-2</v>
      </c>
      <c r="AJ63" s="249">
        <v>1.5656394899091899E-2</v>
      </c>
      <c r="AK63" s="249">
        <v>1.5735746472257301E-2</v>
      </c>
      <c r="AL63" s="249">
        <v>1.57267600416836E-2</v>
      </c>
      <c r="AM63" s="249">
        <v>1.5724428340973699E-2</v>
      </c>
      <c r="AN63" s="249">
        <v>1.57214128400214E-2</v>
      </c>
      <c r="AO63" s="249">
        <v>1.5726225778187001E-2</v>
      </c>
      <c r="AP63" s="249">
        <v>1.5738562867212098E-2</v>
      </c>
      <c r="AQ63" s="249">
        <v>1.5714157654028699E-2</v>
      </c>
      <c r="AR63" s="249">
        <v>1.5725971327744601E-2</v>
      </c>
      <c r="AS63" s="249">
        <v>1.57089060288189E-2</v>
      </c>
      <c r="AT63" s="249">
        <v>1.5703463432920201E-2</v>
      </c>
      <c r="AU63" s="249">
        <v>1.5698690267245598E-2</v>
      </c>
      <c r="AV63" s="249">
        <v>1.57331507334246E-2</v>
      </c>
      <c r="AW63" s="249">
        <v>1.5725229191342199E-2</v>
      </c>
      <c r="AX63" s="249">
        <v>1.5782514072101302E-2</v>
      </c>
      <c r="AY63" s="249">
        <v>1.5794995051951501E-2</v>
      </c>
      <c r="AZ63" s="249">
        <v>1.5855927659792698E-2</v>
      </c>
      <c r="BA63" s="249">
        <v>1.5890300393226801E-2</v>
      </c>
      <c r="BB63" s="249">
        <v>1.5950127531023001E-2</v>
      </c>
      <c r="BC63" s="249">
        <v>1.5985400994186501E-2</v>
      </c>
      <c r="BD63" s="249">
        <v>1.60286605984215E-2</v>
      </c>
      <c r="BE63" s="249">
        <v>1.6048613150719801E-2</v>
      </c>
      <c r="BF63" s="249">
        <v>1.6088935615579999E-2</v>
      </c>
      <c r="BG63" s="249">
        <v>1.6102053683839199E-2</v>
      </c>
      <c r="BH63" s="249">
        <v>1.61311239624151E-2</v>
      </c>
      <c r="BI63" s="249">
        <v>1.6205404327188901E-2</v>
      </c>
      <c r="BJ63" s="249">
        <v>1.6224622838463501E-2</v>
      </c>
      <c r="BK63" s="249">
        <v>1.6226120350683E-2</v>
      </c>
      <c r="BL63" s="249">
        <v>1.6288556985756101E-2</v>
      </c>
      <c r="BM63" s="249">
        <v>1.63179789031654E-2</v>
      </c>
      <c r="BN63" s="249">
        <v>1.6323372687587299E-2</v>
      </c>
      <c r="BO63" s="249">
        <v>1.6351209089314499E-2</v>
      </c>
      <c r="BP63" s="249">
        <v>1.63717813633622E-2</v>
      </c>
      <c r="BQ63" s="249">
        <v>1.6367689244449701E-2</v>
      </c>
      <c r="BR63" s="249">
        <v>1.6360205099187002E-2</v>
      </c>
      <c r="BS63" s="249">
        <v>1.6333555370639099E-2</v>
      </c>
      <c r="BT63" s="249">
        <v>1.6313495808859699E-2</v>
      </c>
      <c r="BU63" s="249">
        <v>1.6241750054606801E-2</v>
      </c>
      <c r="BV63" s="249">
        <v>1.6212335504078901E-2</v>
      </c>
      <c r="BW63" s="249">
        <v>1.6111941414393201E-2</v>
      </c>
      <c r="BX63" s="249">
        <v>1.59656693909359E-2</v>
      </c>
      <c r="BY63" s="249">
        <v>1.58303576645503E-2</v>
      </c>
      <c r="BZ63" s="249">
        <v>1.5626077267432401E-2</v>
      </c>
      <c r="CA63" s="249">
        <v>1.53683359582324E-2</v>
      </c>
      <c r="CB63" s="249">
        <v>1.52484322431281E-2</v>
      </c>
      <c r="CC63" s="249">
        <v>1.52097381042011E-2</v>
      </c>
      <c r="CD63" s="249">
        <v>1.52059644878265E-2</v>
      </c>
      <c r="CE63" s="249">
        <v>1.5203614836926499E-2</v>
      </c>
      <c r="CF63" s="249">
        <v>1.51945258171298E-2</v>
      </c>
      <c r="CG63" s="249">
        <v>1.51901490024144E-2</v>
      </c>
      <c r="CH63" s="249">
        <v>1.5199824580930501E-2</v>
      </c>
      <c r="CI63" s="249">
        <v>1.51877798624384E-2</v>
      </c>
      <c r="CJ63" s="249">
        <v>1.51911173872647E-2</v>
      </c>
      <c r="CK63" s="249">
        <v>1.5195938929145499E-2</v>
      </c>
      <c r="CL63" s="249">
        <v>1.5257236296463099E-2</v>
      </c>
      <c r="CM63" s="249">
        <v>1.52871598519726E-2</v>
      </c>
      <c r="CN63" s="249">
        <v>1.5345484534534701E-2</v>
      </c>
      <c r="CO63" s="249">
        <v>1.5448033107951901E-2</v>
      </c>
      <c r="CP63" s="249">
        <v>1.55595482964993E-2</v>
      </c>
      <c r="CQ63" s="249">
        <v>1.5658699941145798E-2</v>
      </c>
      <c r="CR63" s="249">
        <v>1.57788981393116E-2</v>
      </c>
      <c r="CS63" s="249">
        <v>1.5909530975104901E-2</v>
      </c>
      <c r="CT63" s="249">
        <v>1.60444932935008E-2</v>
      </c>
      <c r="CU63" s="249">
        <v>1.61664629658364E-2</v>
      </c>
      <c r="CV63" s="249">
        <v>1.6279244602734701E-2</v>
      </c>
      <c r="CW63" s="249">
        <v>1.6343917100367401E-2</v>
      </c>
      <c r="CX63" s="248" t="s">
        <v>283</v>
      </c>
      <c r="CZ63" s="3" t="s">
        <v>328</v>
      </c>
    </row>
    <row r="64" spans="1:104" x14ac:dyDescent="0.25">
      <c r="A64" s="244" t="s">
        <v>249</v>
      </c>
      <c r="B64" s="212" t="s">
        <v>250</v>
      </c>
      <c r="C64" s="212" t="s">
        <v>251</v>
      </c>
      <c r="D64" s="247">
        <v>41305</v>
      </c>
      <c r="E64" s="248"/>
      <c r="F64" s="249">
        <v>2.7150108169789799E-2</v>
      </c>
      <c r="G64" s="249">
        <v>2.70799412446023E-2</v>
      </c>
      <c r="H64" s="249">
        <v>2.7049751388271901E-2</v>
      </c>
      <c r="I64" s="249">
        <v>2.7024948028184E-2</v>
      </c>
      <c r="J64" s="249">
        <v>2.7025094713578401E-2</v>
      </c>
      <c r="K64" s="249">
        <v>2.6996188614217799E-2</v>
      </c>
      <c r="L64" s="249">
        <v>2.6982548705881799E-2</v>
      </c>
      <c r="M64" s="249">
        <v>2.69709373403451E-2</v>
      </c>
      <c r="N64" s="249">
        <v>2.6986144384131799E-2</v>
      </c>
      <c r="O64" s="249">
        <v>2.6989088294047999E-2</v>
      </c>
      <c r="P64" s="249">
        <v>2.7015125206777599E-2</v>
      </c>
      <c r="Q64" s="249">
        <v>2.7013005137663901E-2</v>
      </c>
      <c r="R64" s="249">
        <v>2.7063869274373299E-2</v>
      </c>
      <c r="S64" s="249">
        <v>2.7106183424990399E-2</v>
      </c>
      <c r="T64" s="249">
        <v>2.71307052741196E-2</v>
      </c>
      <c r="U64" s="249">
        <v>2.7202083002396401E-2</v>
      </c>
      <c r="V64" s="249">
        <v>2.7289350472911301E-2</v>
      </c>
      <c r="W64" s="249">
        <v>2.7394968861702E-2</v>
      </c>
      <c r="X64" s="249">
        <v>2.7486075663214399E-2</v>
      </c>
      <c r="Y64" s="249">
        <v>2.7653230015772901E-2</v>
      </c>
      <c r="Z64" s="249">
        <v>2.7892625909936099E-2</v>
      </c>
      <c r="AA64" s="249">
        <v>2.8175654689745901E-2</v>
      </c>
      <c r="AB64" s="249">
        <v>2.8448532614825901E-2</v>
      </c>
      <c r="AC64" s="249">
        <v>2.8806074014280699E-2</v>
      </c>
      <c r="AD64" s="249">
        <v>2.92928358177947E-2</v>
      </c>
      <c r="AE64" s="249">
        <v>2.9810270875195E-2</v>
      </c>
      <c r="AF64" s="249">
        <v>3.0152939384871499E-2</v>
      </c>
      <c r="AG64" s="249">
        <v>3.0399800472140699E-2</v>
      </c>
      <c r="AH64" s="249">
        <v>3.0541873813640499E-2</v>
      </c>
      <c r="AI64" s="249">
        <v>3.04414154908891E-2</v>
      </c>
      <c r="AJ64" s="249">
        <v>3.0193269137020799E-2</v>
      </c>
      <c r="AK64" s="249">
        <v>2.99647029849157E-2</v>
      </c>
      <c r="AL64" s="249">
        <v>2.9801046248220098E-2</v>
      </c>
      <c r="AM64" s="249">
        <v>2.9591974231473701E-2</v>
      </c>
      <c r="AN64" s="249">
        <v>2.93900490068634E-2</v>
      </c>
      <c r="AO64" s="249">
        <v>2.9182754075112699E-2</v>
      </c>
      <c r="AP64" s="249">
        <v>2.9020952723219699E-2</v>
      </c>
      <c r="AQ64" s="249">
        <v>2.88314230045656E-2</v>
      </c>
      <c r="AR64" s="249">
        <v>2.8693291613241401E-2</v>
      </c>
      <c r="AS64" s="249">
        <v>2.8509770858301801E-2</v>
      </c>
      <c r="AT64" s="249">
        <v>2.8422434763058401E-2</v>
      </c>
      <c r="AU64" s="249">
        <v>2.82862496892313E-2</v>
      </c>
      <c r="AV64" s="249">
        <v>2.81711597910363E-2</v>
      </c>
      <c r="AW64" s="249">
        <v>2.8031738727923101E-2</v>
      </c>
      <c r="AX64" s="249">
        <v>2.7932967849760099E-2</v>
      </c>
      <c r="AY64" s="249">
        <v>2.7809183018205799E-2</v>
      </c>
      <c r="AZ64" s="249">
        <v>2.7731584008215002E-2</v>
      </c>
      <c r="BA64" s="249">
        <v>2.7622208316163001E-2</v>
      </c>
      <c r="BB64" s="249">
        <v>2.7521970965693299E-2</v>
      </c>
      <c r="BC64" s="249">
        <v>2.7423650410870599E-2</v>
      </c>
      <c r="BD64" s="249">
        <v>2.7371463176622399E-2</v>
      </c>
      <c r="BE64" s="249">
        <v>2.7285695224425699E-2</v>
      </c>
      <c r="BF64" s="249">
        <v>2.7265075939787199E-2</v>
      </c>
      <c r="BG64" s="249">
        <v>2.7173674562661398E-2</v>
      </c>
      <c r="BH64" s="249">
        <v>2.7165453620139501E-2</v>
      </c>
      <c r="BI64" s="249">
        <v>2.7104308114127201E-2</v>
      </c>
      <c r="BJ64" s="249">
        <v>2.7058331110187399E-2</v>
      </c>
      <c r="BK64" s="249">
        <v>2.7031828528012801E-2</v>
      </c>
      <c r="BL64" s="249">
        <v>2.69784394335295E-2</v>
      </c>
      <c r="BM64" s="249">
        <v>2.69632299148133E-2</v>
      </c>
      <c r="BN64" s="249">
        <v>2.6925707851814099E-2</v>
      </c>
      <c r="BO64" s="249">
        <v>2.6912198231502999E-2</v>
      </c>
      <c r="BP64" s="249">
        <v>2.6906735139297502E-2</v>
      </c>
      <c r="BQ64" s="249">
        <v>2.6885987612724899E-2</v>
      </c>
      <c r="BR64" s="249">
        <v>2.6876625416371699E-2</v>
      </c>
      <c r="BS64" s="249">
        <v>2.6877549254154299E-2</v>
      </c>
      <c r="BT64" s="249">
        <v>2.6885783502971199E-2</v>
      </c>
      <c r="BU64" s="249">
        <v>2.6892962231287301E-2</v>
      </c>
      <c r="BV64" s="249">
        <v>2.68976344136212E-2</v>
      </c>
      <c r="BW64" s="249">
        <v>2.69482608870628E-2</v>
      </c>
      <c r="BX64" s="249">
        <v>2.70365937149907E-2</v>
      </c>
      <c r="BY64" s="249">
        <v>2.7146136920318201E-2</v>
      </c>
      <c r="BZ64" s="249">
        <v>2.73492767160433E-2</v>
      </c>
      <c r="CA64" s="249">
        <v>2.75820561168304E-2</v>
      </c>
      <c r="CB64" s="249">
        <v>2.7745265856005601E-2</v>
      </c>
      <c r="CC64" s="249">
        <v>2.7824458658384899E-2</v>
      </c>
      <c r="CD64" s="249">
        <v>2.7832086978773901E-2</v>
      </c>
      <c r="CE64" s="249">
        <v>2.7863572319723601E-2</v>
      </c>
      <c r="CF64" s="249">
        <v>2.7860673358919501E-2</v>
      </c>
      <c r="CG64" s="249">
        <v>2.7872414053208699E-2</v>
      </c>
      <c r="CH64" s="249">
        <v>2.7852127682505199E-2</v>
      </c>
      <c r="CI64" s="249">
        <v>2.7864828771000699E-2</v>
      </c>
      <c r="CJ64" s="249">
        <v>2.78242306353155E-2</v>
      </c>
      <c r="CK64" s="249">
        <v>2.7794690070507201E-2</v>
      </c>
      <c r="CL64" s="249">
        <v>2.77116097045252E-2</v>
      </c>
      <c r="CM64" s="249">
        <v>2.7595529761298501E-2</v>
      </c>
      <c r="CN64" s="249">
        <v>2.7512328151282201E-2</v>
      </c>
      <c r="CO64" s="249">
        <v>2.7426330111019599E-2</v>
      </c>
      <c r="CP64" s="249">
        <v>2.72722737939389E-2</v>
      </c>
      <c r="CQ64" s="249">
        <v>2.7169349050666099E-2</v>
      </c>
      <c r="CR64" s="249">
        <v>2.7047128365966799E-2</v>
      </c>
      <c r="CS64" s="249">
        <v>2.6926689455574901E-2</v>
      </c>
      <c r="CT64" s="249">
        <v>2.68210557816803E-2</v>
      </c>
      <c r="CU64" s="249">
        <v>2.6731984097290499E-2</v>
      </c>
      <c r="CV64" s="249">
        <v>2.6644674230329599E-2</v>
      </c>
      <c r="CW64" s="249">
        <v>2.6571276942945199E-2</v>
      </c>
      <c r="CX64" s="248" t="s">
        <v>284</v>
      </c>
      <c r="CZ64" s="3" t="s">
        <v>328</v>
      </c>
    </row>
    <row r="65" spans="1:104" x14ac:dyDescent="0.25">
      <c r="A65" s="244" t="s">
        <v>253</v>
      </c>
      <c r="B65" s="212" t="s">
        <v>250</v>
      </c>
      <c r="C65" s="212" t="s">
        <v>251</v>
      </c>
      <c r="D65" s="247">
        <v>41305</v>
      </c>
      <c r="E65" s="248"/>
      <c r="F65" s="249">
        <v>1.6402819137798001E-2</v>
      </c>
      <c r="G65" s="249">
        <v>1.6488683630786101E-2</v>
      </c>
      <c r="H65" s="249">
        <v>1.6527081298327299E-2</v>
      </c>
      <c r="I65" s="249">
        <v>1.65593269154586E-2</v>
      </c>
      <c r="J65" s="249">
        <v>1.65591343080033E-2</v>
      </c>
      <c r="K65" s="249">
        <v>1.6597541976708801E-2</v>
      </c>
      <c r="L65" s="249">
        <v>1.6615988661095499E-2</v>
      </c>
      <c r="M65" s="249">
        <v>1.6631860418934101E-2</v>
      </c>
      <c r="N65" s="249">
        <v>1.6611105276404001E-2</v>
      </c>
      <c r="O65" s="249">
        <v>1.6607118085619401E-2</v>
      </c>
      <c r="P65" s="249">
        <v>1.6572277606575099E-2</v>
      </c>
      <c r="Q65" s="249">
        <v>1.6575086481961002E-2</v>
      </c>
      <c r="R65" s="249">
        <v>1.6509011303978399E-2</v>
      </c>
      <c r="S65" s="249">
        <v>1.6456033542242302E-2</v>
      </c>
      <c r="T65" s="249">
        <v>1.6426109523928499E-2</v>
      </c>
      <c r="U65" s="249">
        <v>1.63420379785553E-2</v>
      </c>
      <c r="V65" s="249">
        <v>1.6244872016837601E-2</v>
      </c>
      <c r="W65" s="249">
        <v>1.6134625893145599E-2</v>
      </c>
      <c r="X65" s="249">
        <v>1.60452750615513E-2</v>
      </c>
      <c r="Y65" s="249">
        <v>1.58933988459556E-2</v>
      </c>
      <c r="Z65" s="249">
        <v>1.5698822458167099E-2</v>
      </c>
      <c r="AA65" s="249">
        <v>1.54970237964273E-2</v>
      </c>
      <c r="AB65" s="249">
        <v>1.53258402682055E-2</v>
      </c>
      <c r="AC65" s="249">
        <v>1.51295599123121E-2</v>
      </c>
      <c r="AD65" s="249">
        <v>1.49030350720662E-2</v>
      </c>
      <c r="AE65" s="249">
        <v>1.47026314606241E-2</v>
      </c>
      <c r="AF65" s="249">
        <v>1.45884343663424E-2</v>
      </c>
      <c r="AG65" s="249">
        <v>1.4513976834158299E-2</v>
      </c>
      <c r="AH65" s="249">
        <v>1.4473818946390601E-2</v>
      </c>
      <c r="AI65" s="249">
        <v>1.4502017635758899E-2</v>
      </c>
      <c r="AJ65" s="249">
        <v>1.45758457903956E-2</v>
      </c>
      <c r="AK65" s="249">
        <v>1.46495124469688E-2</v>
      </c>
      <c r="AL65" s="249">
        <v>1.47058945551216E-2</v>
      </c>
      <c r="AM65" s="249">
        <v>1.47827282383297E-2</v>
      </c>
      <c r="AN65" s="249">
        <v>1.48625110824296E-2</v>
      </c>
      <c r="AO65" s="249">
        <v>1.4950696100297299E-2</v>
      </c>
      <c r="AP65" s="249">
        <v>1.50243887621084E-2</v>
      </c>
      <c r="AQ65" s="249">
        <v>1.5116690627117501E-2</v>
      </c>
      <c r="AR65" s="249">
        <v>1.51884143003187E-2</v>
      </c>
      <c r="AS65" s="249">
        <v>1.52901318879017E-2</v>
      </c>
      <c r="AT65" s="249">
        <v>1.5341342847321899E-2</v>
      </c>
      <c r="AU65" s="249">
        <v>1.5425144038296699E-2</v>
      </c>
      <c r="AV65" s="249">
        <v>1.5500022203576099E-2</v>
      </c>
      <c r="AW65" s="249">
        <v>1.55962111534196E-2</v>
      </c>
      <c r="AX65" s="249">
        <v>1.56683381638546E-2</v>
      </c>
      <c r="AY65" s="249">
        <v>1.5763885857708999E-2</v>
      </c>
      <c r="AZ65" s="249">
        <v>1.5826975318345399E-2</v>
      </c>
      <c r="BA65" s="249">
        <v>1.59204992696295E-2</v>
      </c>
      <c r="BB65" s="249">
        <v>1.6011405724557299E-2</v>
      </c>
      <c r="BC65" s="249">
        <v>1.6105953307506801E-2</v>
      </c>
      <c r="BD65" s="249">
        <v>1.6158513860912001E-2</v>
      </c>
      <c r="BE65" s="249">
        <v>1.6248826345219101E-2</v>
      </c>
      <c r="BF65" s="249">
        <v>1.6271316656983E-2</v>
      </c>
      <c r="BG65" s="249">
        <v>1.63749757567817E-2</v>
      </c>
      <c r="BH65" s="249">
        <v>1.6384634226623E-2</v>
      </c>
      <c r="BI65" s="249">
        <v>1.64583449839657E-2</v>
      </c>
      <c r="BJ65" s="249">
        <v>1.6516075687234899E-2</v>
      </c>
      <c r="BK65" s="249">
        <v>1.65503170693224E-2</v>
      </c>
      <c r="BL65" s="249">
        <v>1.6621587791319298E-2</v>
      </c>
      <c r="BM65" s="249">
        <v>1.6642483047490601E-2</v>
      </c>
      <c r="BN65" s="249">
        <v>1.6695225855977699E-2</v>
      </c>
      <c r="BO65" s="249">
        <v>1.67146487499093E-2</v>
      </c>
      <c r="BP65" s="249">
        <v>1.67225705156301E-2</v>
      </c>
      <c r="BQ65" s="249">
        <v>1.67530183531263E-2</v>
      </c>
      <c r="BR65" s="249">
        <v>1.6766950223506299E-2</v>
      </c>
      <c r="BS65" s="249">
        <v>1.67655700372123E-2</v>
      </c>
      <c r="BT65" s="249">
        <v>1.6753320794832001E-2</v>
      </c>
      <c r="BU65" s="249">
        <v>1.67427179253349E-2</v>
      </c>
      <c r="BV65" s="249">
        <v>1.67358548133675E-2</v>
      </c>
      <c r="BW65" s="249">
        <v>1.6663316797984599E-2</v>
      </c>
      <c r="BX65" s="249">
        <v>1.6544106567234099E-2</v>
      </c>
      <c r="BY65" s="249">
        <v>1.6407558776234999E-2</v>
      </c>
      <c r="BZ65" s="249">
        <v>1.61813928943021E-2</v>
      </c>
      <c r="CA65" s="249">
        <v>1.5956286274838302E-2</v>
      </c>
      <c r="CB65" s="249">
        <v>1.58156627017613E-2</v>
      </c>
      <c r="CC65" s="249">
        <v>1.5751765717575399E-2</v>
      </c>
      <c r="CD65" s="249">
        <v>1.5745748918082898E-2</v>
      </c>
      <c r="CE65" s="249">
        <v>1.5721162813962498E-2</v>
      </c>
      <c r="CF65" s="249">
        <v>1.5723410042622302E-2</v>
      </c>
      <c r="CG65" s="249">
        <v>1.5714329260745299E-2</v>
      </c>
      <c r="CH65" s="249">
        <v>1.5730053869066101E-2</v>
      </c>
      <c r="CI65" s="249">
        <v>1.5720189862038599E-2</v>
      </c>
      <c r="CJ65" s="249">
        <v>1.5751945934349601E-2</v>
      </c>
      <c r="CK65" s="249">
        <v>1.5775474227382399E-2</v>
      </c>
      <c r="CL65" s="249">
        <v>1.5843640562443501E-2</v>
      </c>
      <c r="CM65" s="249">
        <v>1.5944186328521501E-2</v>
      </c>
      <c r="CN65" s="249">
        <v>1.6020433422425401E-2</v>
      </c>
      <c r="CO65" s="249">
        <v>1.6103300563153601E-2</v>
      </c>
      <c r="CP65" s="249">
        <v>1.6263429894912002E-2</v>
      </c>
      <c r="CQ65" s="249">
        <v>1.6380050427727499E-2</v>
      </c>
      <c r="CR65" s="249">
        <v>1.6530461019516399E-2</v>
      </c>
      <c r="CS65" s="249">
        <v>1.6693823734966098E-2</v>
      </c>
      <c r="CT65" s="249">
        <v>1.6852252277062899E-2</v>
      </c>
      <c r="CU65" s="249">
        <v>1.6999384232451401E-2</v>
      </c>
      <c r="CV65" s="249">
        <v>1.7158501854850801E-2</v>
      </c>
      <c r="CW65" s="249">
        <v>1.73064568885688E-2</v>
      </c>
      <c r="CX65" s="248" t="s">
        <v>284</v>
      </c>
      <c r="CZ65" s="3" t="s">
        <v>328</v>
      </c>
    </row>
    <row r="66" spans="1:104" x14ac:dyDescent="0.25">
      <c r="A66" s="244" t="s">
        <v>249</v>
      </c>
      <c r="B66" s="212" t="s">
        <v>250</v>
      </c>
      <c r="C66" s="212" t="s">
        <v>251</v>
      </c>
      <c r="D66" s="250">
        <v>41306</v>
      </c>
      <c r="F66" s="249">
        <v>2.6530687103402499E-2</v>
      </c>
      <c r="G66" s="249">
        <v>2.6509936924823799E-2</v>
      </c>
      <c r="H66" s="249">
        <v>2.6484415523289801E-2</v>
      </c>
      <c r="I66" s="249">
        <v>2.6477183086649599E-2</v>
      </c>
      <c r="J66" s="249">
        <v>2.6460055816234802E-2</v>
      </c>
      <c r="K66" s="249">
        <v>2.6435781652275801E-2</v>
      </c>
      <c r="L66" s="249">
        <v>2.6443830025163501E-2</v>
      </c>
      <c r="M66" s="249">
        <v>2.6456509618126501E-2</v>
      </c>
      <c r="N66" s="249">
        <v>2.6460625435792601E-2</v>
      </c>
      <c r="O66" s="249">
        <v>2.6458994908799001E-2</v>
      </c>
      <c r="P66" s="249">
        <v>2.6474270228310601E-2</v>
      </c>
      <c r="Q66" s="249">
        <v>2.6494895218305899E-2</v>
      </c>
      <c r="R66" s="249">
        <v>2.6499467726441E-2</v>
      </c>
      <c r="S66" s="249">
        <v>2.6545188861606901E-2</v>
      </c>
      <c r="T66" s="249">
        <v>2.6559558689783401E-2</v>
      </c>
      <c r="U66" s="249">
        <v>2.6597831261367201E-2</v>
      </c>
      <c r="V66" s="249">
        <v>2.6667129118248499E-2</v>
      </c>
      <c r="W66" s="249">
        <v>2.6723988971355299E-2</v>
      </c>
      <c r="X66" s="249">
        <v>2.6824948570072799E-2</v>
      </c>
      <c r="Y66" s="249">
        <v>2.6931561180307699E-2</v>
      </c>
      <c r="Z66" s="249">
        <v>2.7150776559025699E-2</v>
      </c>
      <c r="AA66" s="249">
        <v>2.7331904465776598E-2</v>
      </c>
      <c r="AB66" s="249">
        <v>2.7559150482030299E-2</v>
      </c>
      <c r="AC66" s="249">
        <v>2.7796192107196999E-2</v>
      </c>
      <c r="AD66" s="249">
        <v>2.82963267625559E-2</v>
      </c>
      <c r="AE66" s="249">
        <v>2.8673083900126899E-2</v>
      </c>
      <c r="AF66" s="249">
        <v>2.8989004545943001E-2</v>
      </c>
      <c r="AG66" s="249">
        <v>2.9317930097095501E-2</v>
      </c>
      <c r="AH66" s="249">
        <v>2.9456433841479501E-2</v>
      </c>
      <c r="AI66" s="249">
        <v>2.93858293796018E-2</v>
      </c>
      <c r="AJ66" s="249">
        <v>2.92045034037661E-2</v>
      </c>
      <c r="AK66" s="249">
        <v>2.9056935038765899E-2</v>
      </c>
      <c r="AL66" s="249">
        <v>2.8982393566472201E-2</v>
      </c>
      <c r="AM66" s="249">
        <v>2.8879918293161801E-2</v>
      </c>
      <c r="AN66" s="249">
        <v>2.8733858628435902E-2</v>
      </c>
      <c r="AO66" s="249">
        <v>2.8602532284742199E-2</v>
      </c>
      <c r="AP66" s="249">
        <v>2.8536338479569701E-2</v>
      </c>
      <c r="AQ66" s="249">
        <v>2.84020866894165E-2</v>
      </c>
      <c r="AR66" s="249">
        <v>2.8330744557085501E-2</v>
      </c>
      <c r="AS66" s="249">
        <v>2.8204924264737901E-2</v>
      </c>
      <c r="AT66" s="249">
        <v>2.81467138729555E-2</v>
      </c>
      <c r="AU66" s="249">
        <v>2.8054728739671499E-2</v>
      </c>
      <c r="AV66" s="249">
        <v>2.7934869559069399E-2</v>
      </c>
      <c r="AW66" s="249">
        <v>2.7836994432872901E-2</v>
      </c>
      <c r="AX66" s="249">
        <v>2.7763390026699999E-2</v>
      </c>
      <c r="AY66" s="249">
        <v>2.7658263778798799E-2</v>
      </c>
      <c r="AZ66" s="249">
        <v>2.7567287964303199E-2</v>
      </c>
      <c r="BA66" s="249">
        <v>2.7484162192080101E-2</v>
      </c>
      <c r="BB66" s="249">
        <v>2.7404416031750999E-2</v>
      </c>
      <c r="BC66" s="249">
        <v>2.7334219868963901E-2</v>
      </c>
      <c r="BD66" s="249">
        <v>2.7283043061741299E-2</v>
      </c>
      <c r="BE66" s="249">
        <v>2.7246460628079901E-2</v>
      </c>
      <c r="BF66" s="249">
        <v>2.7207550715960701E-2</v>
      </c>
      <c r="BG66" s="249">
        <v>2.71697219212385E-2</v>
      </c>
      <c r="BH66" s="249">
        <v>2.71505910549368E-2</v>
      </c>
      <c r="BI66" s="249">
        <v>2.7109804286908099E-2</v>
      </c>
      <c r="BJ66" s="249">
        <v>2.7071078795106202E-2</v>
      </c>
      <c r="BK66" s="249">
        <v>2.7041456056549E-2</v>
      </c>
      <c r="BL66" s="249">
        <v>2.7008555453331199E-2</v>
      </c>
      <c r="BM66" s="249">
        <v>2.69533423344962E-2</v>
      </c>
      <c r="BN66" s="249">
        <v>2.6929585966663099E-2</v>
      </c>
      <c r="BO66" s="249">
        <v>2.6909175963796099E-2</v>
      </c>
      <c r="BP66" s="249">
        <v>2.6889812841662301E-2</v>
      </c>
      <c r="BQ66" s="249">
        <v>2.6876086620433701E-2</v>
      </c>
      <c r="BR66" s="249">
        <v>2.6840367709615301E-2</v>
      </c>
      <c r="BS66" s="249">
        <v>2.6853857922649799E-2</v>
      </c>
      <c r="BT66" s="249">
        <v>2.68438981968914E-2</v>
      </c>
      <c r="BU66" s="249">
        <v>2.6847110055745301E-2</v>
      </c>
      <c r="BV66" s="249">
        <v>2.6827839181310102E-2</v>
      </c>
      <c r="BW66" s="249">
        <v>2.6841692297144899E-2</v>
      </c>
      <c r="BX66" s="249">
        <v>2.6910338997779101E-2</v>
      </c>
      <c r="BY66" s="249">
        <v>2.7002737006648701E-2</v>
      </c>
      <c r="BZ66" s="249">
        <v>2.7127713469871799E-2</v>
      </c>
      <c r="CA66" s="249">
        <v>2.73508925362108E-2</v>
      </c>
      <c r="CB66" s="249">
        <v>2.7453974507061701E-2</v>
      </c>
      <c r="CC66" s="249">
        <v>2.74643923496442E-2</v>
      </c>
      <c r="CD66" s="249">
        <v>2.7456410068229901E-2</v>
      </c>
      <c r="CE66" s="249">
        <v>2.7439406478416702E-2</v>
      </c>
      <c r="CF66" s="249">
        <v>2.7437683187863601E-2</v>
      </c>
      <c r="CG66" s="249">
        <v>2.7413036588396101E-2</v>
      </c>
      <c r="CH66" s="249">
        <v>2.7405474444110501E-2</v>
      </c>
      <c r="CI66" s="249">
        <v>2.7389449693800701E-2</v>
      </c>
      <c r="CJ66" s="249">
        <v>2.7349470253828698E-2</v>
      </c>
      <c r="CK66" s="249">
        <v>2.7308775870670599E-2</v>
      </c>
      <c r="CL66" s="249">
        <v>2.7265796166315599E-2</v>
      </c>
      <c r="CM66" s="249">
        <v>2.7251659287575399E-2</v>
      </c>
      <c r="CN66" s="249">
        <v>2.7169896257103299E-2</v>
      </c>
      <c r="CO66" s="249">
        <v>2.7131992123890499E-2</v>
      </c>
      <c r="CP66" s="249">
        <v>2.7022868288093901E-2</v>
      </c>
      <c r="CQ66" s="249">
        <v>2.6940270527737301E-2</v>
      </c>
      <c r="CR66" s="249">
        <v>2.68529561032698E-2</v>
      </c>
      <c r="CS66" s="249">
        <v>2.6774609248081699E-2</v>
      </c>
      <c r="CT66" s="249">
        <v>2.6691937375937901E-2</v>
      </c>
      <c r="CU66" s="249">
        <v>2.6612118163162401E-2</v>
      </c>
      <c r="CV66" s="249">
        <v>2.6546817661909999E-2</v>
      </c>
      <c r="CW66" s="249">
        <v>2.64758939838553E-2</v>
      </c>
      <c r="CX66" s="3" t="s">
        <v>285</v>
      </c>
      <c r="CZ66" s="3" t="s">
        <v>328</v>
      </c>
    </row>
    <row r="67" spans="1:104" x14ac:dyDescent="0.25">
      <c r="A67" s="244" t="s">
        <v>253</v>
      </c>
      <c r="B67" s="212" t="s">
        <v>250</v>
      </c>
      <c r="C67" s="212" t="s">
        <v>251</v>
      </c>
      <c r="D67" s="250">
        <v>41306</v>
      </c>
      <c r="F67" s="249">
        <v>1.7395069041928401E-2</v>
      </c>
      <c r="G67" s="249">
        <v>1.7442535326591301E-2</v>
      </c>
      <c r="H67" s="249">
        <v>1.7503149178988001E-2</v>
      </c>
      <c r="I67" s="249">
        <v>1.7520806245185198E-2</v>
      </c>
      <c r="J67" s="249">
        <v>1.7563524183783801E-2</v>
      </c>
      <c r="K67" s="249">
        <v>1.7626401620833999E-2</v>
      </c>
      <c r="L67" s="249">
        <v>1.76052355830889E-2</v>
      </c>
      <c r="M67" s="249">
        <v>1.7572534075394702E-2</v>
      </c>
      <c r="N67" s="249">
        <v>1.7562082347036299E-2</v>
      </c>
      <c r="O67" s="249">
        <v>1.7566213556671699E-2</v>
      </c>
      <c r="P67" s="249">
        <v>1.7527980382152902E-2</v>
      </c>
      <c r="Q67" s="249">
        <v>1.7477947792454498E-2</v>
      </c>
      <c r="R67" s="249">
        <v>1.7467089934903101E-2</v>
      </c>
      <c r="S67" s="249">
        <v>1.73627926510126E-2</v>
      </c>
      <c r="T67" s="249">
        <v>1.7331495963361601E-2</v>
      </c>
      <c r="U67" s="249">
        <v>1.7251231204599898E-2</v>
      </c>
      <c r="V67" s="249">
        <v>1.7115981228859801E-2</v>
      </c>
      <c r="W67" s="249">
        <v>1.70132926457701E-2</v>
      </c>
      <c r="X67" s="249">
        <v>1.6846125024631599E-2</v>
      </c>
      <c r="Y67" s="249">
        <v>1.6686883072727001E-2</v>
      </c>
      <c r="Z67" s="249">
        <v>1.6402022789901799E-2</v>
      </c>
      <c r="AA67" s="249">
        <v>1.6199538196808999E-2</v>
      </c>
      <c r="AB67" s="249">
        <v>1.59770724501089E-2</v>
      </c>
      <c r="AC67" s="249">
        <v>1.57742691477256E-2</v>
      </c>
      <c r="AD67" s="249">
        <v>1.5418770131921101E-2</v>
      </c>
      <c r="AE67" s="249">
        <v>1.5199243696879999E-2</v>
      </c>
      <c r="AF67" s="249">
        <v>1.50394795545342E-2</v>
      </c>
      <c r="AG67" s="249">
        <v>1.48924369013579E-2</v>
      </c>
      <c r="AH67" s="249">
        <v>1.4835644615967199E-2</v>
      </c>
      <c r="AI67" s="249">
        <v>1.4864240590418101E-2</v>
      </c>
      <c r="AJ67" s="249">
        <v>1.49411255753935E-2</v>
      </c>
      <c r="AK67" s="249">
        <v>1.50076104425475E-2</v>
      </c>
      <c r="AL67" s="249">
        <v>1.5042625310136301E-2</v>
      </c>
      <c r="AM67" s="249">
        <v>1.50924241791004E-2</v>
      </c>
      <c r="AN67" s="249">
        <v>1.5166938759647201E-2</v>
      </c>
      <c r="AO67" s="249">
        <v>1.5237758207031099E-2</v>
      </c>
      <c r="AP67" s="249">
        <v>1.5274924385813699E-2</v>
      </c>
      <c r="AQ67" s="249">
        <v>1.53535509007027E-2</v>
      </c>
      <c r="AR67" s="249">
        <v>1.53972132957436E-2</v>
      </c>
      <c r="AS67" s="249">
        <v>1.5477649048591001E-2</v>
      </c>
      <c r="AT67" s="249">
        <v>1.55164383345252E-2</v>
      </c>
      <c r="AU67" s="249">
        <v>1.5579911474547899E-2</v>
      </c>
      <c r="AV67" s="249">
        <v>1.5666916211961E-2</v>
      </c>
      <c r="AW67" s="249">
        <v>1.57418906651253E-2</v>
      </c>
      <c r="AX67" s="249">
        <v>1.5800803396275199E-2</v>
      </c>
      <c r="AY67" s="249">
        <v>1.58890453251859E-2</v>
      </c>
      <c r="AZ67" s="249">
        <v>1.5969656487849902E-2</v>
      </c>
      <c r="BA67" s="249">
        <v>1.60471009988713E-2</v>
      </c>
      <c r="BB67" s="249">
        <v>1.61251247137373E-2</v>
      </c>
      <c r="BC67" s="249">
        <v>1.6197107872266001E-2</v>
      </c>
      <c r="BD67" s="249">
        <v>1.6251701611862401E-2</v>
      </c>
      <c r="BE67" s="249">
        <v>1.62918946390729E-2</v>
      </c>
      <c r="BF67" s="249">
        <v>1.6335774974163501E-2</v>
      </c>
      <c r="BG67" s="249">
        <v>1.6379612348573401E-2</v>
      </c>
      <c r="BH67" s="249">
        <v>1.6402243768121601E-2</v>
      </c>
      <c r="BI67" s="249">
        <v>1.6451579940546E-2</v>
      </c>
      <c r="BJ67" s="249">
        <v>1.6499861079594599E-2</v>
      </c>
      <c r="BK67" s="249">
        <v>1.6537794013751099E-2</v>
      </c>
      <c r="BL67" s="249">
        <v>1.6580997841261502E-2</v>
      </c>
      <c r="BM67" s="249">
        <v>1.6656214131887202E-2</v>
      </c>
      <c r="BN67" s="249">
        <v>1.6689693502727102E-2</v>
      </c>
      <c r="BO67" s="249">
        <v>1.6719026344644401E-2</v>
      </c>
      <c r="BP67" s="249">
        <v>1.67473608568618E-2</v>
      </c>
      <c r="BQ67" s="249">
        <v>1.67677557206494E-2</v>
      </c>
      <c r="BR67" s="249">
        <v>1.6822085386445602E-2</v>
      </c>
      <c r="BS67" s="249">
        <v>1.6801347639516E-2</v>
      </c>
      <c r="BT67" s="249">
        <v>1.68166319579987E-2</v>
      </c>
      <c r="BU67" s="249">
        <v>1.68116869203646E-2</v>
      </c>
      <c r="BV67" s="249">
        <v>1.68415904858666E-2</v>
      </c>
      <c r="BW67" s="249">
        <v>1.6820037143165802E-2</v>
      </c>
      <c r="BX67" s="249">
        <v>1.67173403332442E-2</v>
      </c>
      <c r="BY67" s="249">
        <v>1.6588760477801699E-2</v>
      </c>
      <c r="BZ67" s="249">
        <v>1.6429730848597002E-2</v>
      </c>
      <c r="CA67" s="249">
        <v>1.6179715561036499E-2</v>
      </c>
      <c r="CB67" s="249">
        <v>1.60761888595355E-2</v>
      </c>
      <c r="CC67" s="249">
        <v>1.6066090326996799E-2</v>
      </c>
      <c r="CD67" s="249">
        <v>1.6073822202671999E-2</v>
      </c>
      <c r="CE67" s="249">
        <v>1.6090418663242598E-2</v>
      </c>
      <c r="CF67" s="249">
        <v>1.6092110382319801E-2</v>
      </c>
      <c r="CG67" s="249">
        <v>1.61165039024414E-2</v>
      </c>
      <c r="CH67" s="249">
        <v>1.6124063761080401E-2</v>
      </c>
      <c r="CI67" s="249">
        <v>1.6140202860223499E-2</v>
      </c>
      <c r="CJ67" s="249">
        <v>1.6181191896136898E-2</v>
      </c>
      <c r="CK67" s="249">
        <v>1.6224018842235999E-2</v>
      </c>
      <c r="CL67" s="249">
        <v>1.6270525755196701E-2</v>
      </c>
      <c r="CM67" s="249">
        <v>1.62861213552709E-2</v>
      </c>
      <c r="CN67" s="249">
        <v>1.6379407565190501E-2</v>
      </c>
      <c r="CO67" s="249">
        <v>1.64245543970566E-2</v>
      </c>
      <c r="CP67" s="249">
        <v>1.65620602298737E-2</v>
      </c>
      <c r="CQ67" s="249">
        <v>1.6674549423288401E-2</v>
      </c>
      <c r="CR67" s="249">
        <v>1.6802725546676799E-2</v>
      </c>
      <c r="CS67" s="249">
        <v>1.69272538087154E-2</v>
      </c>
      <c r="CT67" s="249">
        <v>1.7070335735918901E-2</v>
      </c>
      <c r="CU67" s="249">
        <v>1.7222340722387999E-2</v>
      </c>
      <c r="CV67" s="249">
        <v>1.7359211536249398E-2</v>
      </c>
      <c r="CW67" s="249">
        <v>1.7523976704387399E-2</v>
      </c>
      <c r="CX67" s="3" t="s">
        <v>285</v>
      </c>
      <c r="CZ67" s="3" t="s">
        <v>328</v>
      </c>
    </row>
    <row r="68" spans="1:104" x14ac:dyDescent="0.25">
      <c r="A68" s="244" t="s">
        <v>249</v>
      </c>
      <c r="B68" s="212" t="s">
        <v>250</v>
      </c>
      <c r="C68" s="212" t="s">
        <v>251</v>
      </c>
      <c r="D68" s="250">
        <v>41307</v>
      </c>
      <c r="F68" s="249">
        <v>2.6405365059091E-2</v>
      </c>
      <c r="G68" s="249">
        <v>2.6361482444165599E-2</v>
      </c>
      <c r="H68" s="249">
        <v>2.63360618281414E-2</v>
      </c>
      <c r="I68" s="249">
        <v>2.6316545555610599E-2</v>
      </c>
      <c r="J68" s="249">
        <v>2.6288772868622801E-2</v>
      </c>
      <c r="K68" s="249">
        <v>2.62647268954266E-2</v>
      </c>
      <c r="L68" s="249">
        <v>2.6252534023240199E-2</v>
      </c>
      <c r="M68" s="249">
        <v>2.6235840590047702E-2</v>
      </c>
      <c r="N68" s="249">
        <v>2.6231958144441701E-2</v>
      </c>
      <c r="O68" s="249">
        <v>2.62107485369125E-2</v>
      </c>
      <c r="P68" s="249">
        <v>2.6209178896273801E-2</v>
      </c>
      <c r="Q68" s="249">
        <v>2.6210456610604001E-2</v>
      </c>
      <c r="R68" s="249">
        <v>2.6207631895793799E-2</v>
      </c>
      <c r="S68" s="249">
        <v>2.6210145843091E-2</v>
      </c>
      <c r="T68" s="249">
        <v>2.6210952641065401E-2</v>
      </c>
      <c r="U68" s="249">
        <v>2.62118319970048E-2</v>
      </c>
      <c r="V68" s="249">
        <v>2.6215431469882599E-2</v>
      </c>
      <c r="W68" s="249">
        <v>2.6232019936622698E-2</v>
      </c>
      <c r="X68" s="249">
        <v>2.6247155710080801E-2</v>
      </c>
      <c r="Y68" s="249">
        <v>2.6272154418126598E-2</v>
      </c>
      <c r="Z68" s="249">
        <v>2.63178286995484E-2</v>
      </c>
      <c r="AA68" s="249">
        <v>2.63674022551675E-2</v>
      </c>
      <c r="AB68" s="249">
        <v>2.63963378553848E-2</v>
      </c>
      <c r="AC68" s="249">
        <v>2.64438446549797E-2</v>
      </c>
      <c r="AD68" s="249">
        <v>2.6516163728386902E-2</v>
      </c>
      <c r="AE68" s="249">
        <v>2.6604646906974901E-2</v>
      </c>
      <c r="AF68" s="249">
        <v>2.66611131224972E-2</v>
      </c>
      <c r="AG68" s="249">
        <v>2.67222863431868E-2</v>
      </c>
      <c r="AH68" s="249">
        <v>2.6799386709755801E-2</v>
      </c>
      <c r="AI68" s="249">
        <v>2.6852464850177199E-2</v>
      </c>
      <c r="AJ68" s="249">
        <v>2.6862245873860099E-2</v>
      </c>
      <c r="AK68" s="249">
        <v>2.6928405946137001E-2</v>
      </c>
      <c r="AL68" s="249">
        <v>2.7002132487125199E-2</v>
      </c>
      <c r="AM68" s="249">
        <v>2.7008607432548001E-2</v>
      </c>
      <c r="AN68" s="249">
        <v>2.7028662052104298E-2</v>
      </c>
      <c r="AO68" s="249">
        <v>2.7024201117051401E-2</v>
      </c>
      <c r="AP68" s="249">
        <v>2.7027652449464201E-2</v>
      </c>
      <c r="AQ68" s="249">
        <v>2.6997323743318501E-2</v>
      </c>
      <c r="AR68" s="249">
        <v>2.6990988056083302E-2</v>
      </c>
      <c r="AS68" s="249">
        <v>2.6977917245326499E-2</v>
      </c>
      <c r="AT68" s="249">
        <v>2.69605221988004E-2</v>
      </c>
      <c r="AU68" s="249">
        <v>2.69298597574371E-2</v>
      </c>
      <c r="AV68" s="249">
        <v>2.69039885377939E-2</v>
      </c>
      <c r="AW68" s="249">
        <v>2.68828934597393E-2</v>
      </c>
      <c r="AX68" s="249">
        <v>2.6823802724870598E-2</v>
      </c>
      <c r="AY68" s="249">
        <v>2.6804722760017399E-2</v>
      </c>
      <c r="AZ68" s="249">
        <v>2.6806368052711499E-2</v>
      </c>
      <c r="BA68" s="249">
        <v>2.67756764110797E-2</v>
      </c>
      <c r="BB68" s="249">
        <v>2.6732043238695401E-2</v>
      </c>
      <c r="BC68" s="249">
        <v>2.67122285064482E-2</v>
      </c>
      <c r="BD68" s="249">
        <v>2.66734168971479E-2</v>
      </c>
      <c r="BE68" s="249">
        <v>2.6660499448143801E-2</v>
      </c>
      <c r="BF68" s="249">
        <v>2.66375756134851E-2</v>
      </c>
      <c r="BG68" s="249">
        <v>2.6607279799517599E-2</v>
      </c>
      <c r="BH68" s="249">
        <v>2.6594538791087498E-2</v>
      </c>
      <c r="BI68" s="249">
        <v>2.6567928198299399E-2</v>
      </c>
      <c r="BJ68" s="249">
        <v>2.6570607486095001E-2</v>
      </c>
      <c r="BK68" s="249">
        <v>2.65502147012119E-2</v>
      </c>
      <c r="BL68" s="249">
        <v>2.6555519828993301E-2</v>
      </c>
      <c r="BM68" s="249">
        <v>2.6536065598367499E-2</v>
      </c>
      <c r="BN68" s="249">
        <v>2.6539341973161299E-2</v>
      </c>
      <c r="BO68" s="249">
        <v>2.6540762014387102E-2</v>
      </c>
      <c r="BP68" s="249">
        <v>2.6545836766513401E-2</v>
      </c>
      <c r="BQ68" s="249">
        <v>2.6522018904969399E-2</v>
      </c>
      <c r="BR68" s="249">
        <v>2.65460931316467E-2</v>
      </c>
      <c r="BS68" s="249">
        <v>2.6548132258601798E-2</v>
      </c>
      <c r="BT68" s="249">
        <v>2.6556030812779501E-2</v>
      </c>
      <c r="BU68" s="249">
        <v>2.65483473912984E-2</v>
      </c>
      <c r="BV68" s="249">
        <v>2.6565904816948802E-2</v>
      </c>
      <c r="BW68" s="249">
        <v>2.6571284383596901E-2</v>
      </c>
      <c r="BX68" s="249">
        <v>2.6605817079575E-2</v>
      </c>
      <c r="BY68" s="249">
        <v>2.66468247219088E-2</v>
      </c>
      <c r="BZ68" s="249">
        <v>2.6759491266817301E-2</v>
      </c>
      <c r="CA68" s="249">
        <v>2.69192165501407E-2</v>
      </c>
      <c r="CB68" s="249">
        <v>2.7032783615448801E-2</v>
      </c>
      <c r="CC68" s="249">
        <v>2.7042669057902001E-2</v>
      </c>
      <c r="CD68" s="249">
        <v>2.70382475979511E-2</v>
      </c>
      <c r="CE68" s="249">
        <v>2.7013384393929099E-2</v>
      </c>
      <c r="CF68" s="249">
        <v>2.6986772145074299E-2</v>
      </c>
      <c r="CG68" s="249">
        <v>2.6956579337547599E-2</v>
      </c>
      <c r="CH68" s="249">
        <v>2.6934105306232799E-2</v>
      </c>
      <c r="CI68" s="249">
        <v>2.6898284667969001E-2</v>
      </c>
      <c r="CJ68" s="249">
        <v>2.6879738314477E-2</v>
      </c>
      <c r="CK68" s="249">
        <v>2.6826493231E-2</v>
      </c>
      <c r="CL68" s="249">
        <v>2.67963321702595E-2</v>
      </c>
      <c r="CM68" s="249">
        <v>2.6748322412199502E-2</v>
      </c>
      <c r="CN68" s="249">
        <v>2.66994772357243E-2</v>
      </c>
      <c r="CO68" s="249">
        <v>2.66555223045957E-2</v>
      </c>
      <c r="CP68" s="249">
        <v>2.6584036969989101E-2</v>
      </c>
      <c r="CQ68" s="249">
        <v>2.65265063987444E-2</v>
      </c>
      <c r="CR68" s="249">
        <v>2.6482051385324199E-2</v>
      </c>
      <c r="CS68" s="249">
        <v>2.64232838100763E-2</v>
      </c>
      <c r="CT68" s="249">
        <v>2.6358645954024401E-2</v>
      </c>
      <c r="CU68" s="249">
        <v>2.63140847640847E-2</v>
      </c>
      <c r="CV68" s="249">
        <v>2.62814204907235E-2</v>
      </c>
      <c r="CW68" s="249">
        <v>2.6241596090368701E-2</v>
      </c>
      <c r="CX68" s="3" t="s">
        <v>286</v>
      </c>
      <c r="CZ68" s="3" t="s">
        <v>328</v>
      </c>
    </row>
    <row r="69" spans="1:104" x14ac:dyDescent="0.25">
      <c r="A69" s="244" t="s">
        <v>253</v>
      </c>
      <c r="B69" s="212" t="s">
        <v>250</v>
      </c>
      <c r="C69" s="212" t="s">
        <v>251</v>
      </c>
      <c r="D69" s="250">
        <v>41307</v>
      </c>
      <c r="F69" s="249">
        <v>1.7709497144203799E-2</v>
      </c>
      <c r="G69" s="249">
        <v>1.7839330775918E-2</v>
      </c>
      <c r="H69" s="249">
        <v>1.792099949308E-2</v>
      </c>
      <c r="I69" s="249">
        <v>1.7987552118595498E-2</v>
      </c>
      <c r="J69" s="249">
        <v>1.8089100877914301E-2</v>
      </c>
      <c r="K69" s="249">
        <v>1.8184861326004501E-2</v>
      </c>
      <c r="L69" s="249">
        <v>1.8236769824014301E-2</v>
      </c>
      <c r="M69" s="249">
        <v>1.8312200936651001E-2</v>
      </c>
      <c r="N69" s="249">
        <v>1.8330558880553901E-2</v>
      </c>
      <c r="O69" s="249">
        <v>1.8437293767522098E-2</v>
      </c>
      <c r="P69" s="249">
        <v>1.8445680743167499E-2</v>
      </c>
      <c r="Q69" s="249">
        <v>1.8438847979435499E-2</v>
      </c>
      <c r="R69" s="249">
        <v>1.8454020459435401E-2</v>
      </c>
      <c r="S69" s="249">
        <v>1.84405053111403E-2</v>
      </c>
      <c r="T69" s="249">
        <v>1.8436208632187302E-2</v>
      </c>
      <c r="U69" s="249">
        <v>1.8431547606673902E-2</v>
      </c>
      <c r="V69" s="249">
        <v>1.8412702434289701E-2</v>
      </c>
      <c r="W69" s="249">
        <v>1.83302640939863E-2</v>
      </c>
      <c r="X69" s="249">
        <v>1.82604868020146E-2</v>
      </c>
      <c r="Y69" s="249">
        <v>1.8154402990698901E-2</v>
      </c>
      <c r="Z69" s="249">
        <v>1.7983063212563301E-2</v>
      </c>
      <c r="AA69" s="249">
        <v>1.78210427391771E-2</v>
      </c>
      <c r="AB69" s="249">
        <v>1.7735179135443702E-2</v>
      </c>
      <c r="AC69" s="249">
        <v>1.7605197403348701E-2</v>
      </c>
      <c r="AD69" s="249">
        <v>1.74281271917156E-2</v>
      </c>
      <c r="AE69" s="249">
        <v>1.72373795365654E-2</v>
      </c>
      <c r="AF69" s="249">
        <v>1.7127257669352702E-2</v>
      </c>
      <c r="AG69" s="249">
        <v>1.70162706812933E-2</v>
      </c>
      <c r="AH69" s="249">
        <v>1.6886800126872901E-2</v>
      </c>
      <c r="AI69" s="249">
        <v>1.6803476644444999E-2</v>
      </c>
      <c r="AJ69" s="249">
        <v>1.67885883907232E-2</v>
      </c>
      <c r="AK69" s="249">
        <v>1.6691374848441302E-2</v>
      </c>
      <c r="AL69" s="249">
        <v>1.6589569143723001E-2</v>
      </c>
      <c r="AM69" s="249">
        <v>1.6580928661987699E-2</v>
      </c>
      <c r="AN69" s="249">
        <v>1.6554457235552499E-2</v>
      </c>
      <c r="AO69" s="249">
        <v>1.65603080155989E-2</v>
      </c>
      <c r="AP69" s="249">
        <v>1.6555779530313001E-2</v>
      </c>
      <c r="AQ69" s="249">
        <v>1.6596016313229E-2</v>
      </c>
      <c r="AR69" s="249">
        <v>1.6604550311147801E-2</v>
      </c>
      <c r="AS69" s="249">
        <v>1.6622300702515601E-2</v>
      </c>
      <c r="AT69" s="249">
        <v>1.6646231648271E-2</v>
      </c>
      <c r="AU69" s="249">
        <v>1.66893036455046E-2</v>
      </c>
      <c r="AV69" s="249">
        <v>1.6726568101964299E-2</v>
      </c>
      <c r="AW69" s="249">
        <v>1.6757609309294E-2</v>
      </c>
      <c r="AX69" s="249">
        <v>1.68479261252353E-2</v>
      </c>
      <c r="AY69" s="249">
        <v>1.6878222292363101E-2</v>
      </c>
      <c r="AZ69" s="249">
        <v>1.6875586815182399E-2</v>
      </c>
      <c r="BA69" s="249">
        <v>1.6925489873000299E-2</v>
      </c>
      <c r="BB69" s="249">
        <v>1.6999281810833499E-2</v>
      </c>
      <c r="BC69" s="249">
        <v>1.7033980064621E-2</v>
      </c>
      <c r="BD69" s="249">
        <v>1.7104283326559801E-2</v>
      </c>
      <c r="BE69" s="249">
        <v>1.7128412627366901E-2</v>
      </c>
      <c r="BF69" s="249">
        <v>1.7172194183506101E-2</v>
      </c>
      <c r="BG69" s="249">
        <v>1.7232062643418301E-2</v>
      </c>
      <c r="BH69" s="249">
        <v>1.7257968720795699E-2</v>
      </c>
      <c r="BI69" s="249">
        <v>1.7313569214633399E-2</v>
      </c>
      <c r="BJ69" s="249">
        <v>1.7307876006620999E-2</v>
      </c>
      <c r="BK69" s="249">
        <v>1.73517707368557E-2</v>
      </c>
      <c r="BL69" s="249">
        <v>1.7340225333486801E-2</v>
      </c>
      <c r="BM69" s="249">
        <v>1.7383014808972801E-2</v>
      </c>
      <c r="BN69" s="249">
        <v>1.7375720343963601E-2</v>
      </c>
      <c r="BO69" s="249">
        <v>1.73725700635892E-2</v>
      </c>
      <c r="BP69" s="249">
        <v>1.7361367105938701E-2</v>
      </c>
      <c r="BQ69" s="249">
        <v>1.74147088072918E-2</v>
      </c>
      <c r="BR69" s="249">
        <v>1.7360803424076601E-2</v>
      </c>
      <c r="BS69" s="249">
        <v>1.7356327597927799E-2</v>
      </c>
      <c r="BT69" s="249">
        <v>1.7339118060414199E-2</v>
      </c>
      <c r="BU69" s="249">
        <v>1.7355856182835298E-2</v>
      </c>
      <c r="BV69" s="249">
        <v>1.7317883240889599E-2</v>
      </c>
      <c r="BW69" s="249">
        <v>1.7306441123466201E-2</v>
      </c>
      <c r="BX69" s="249">
        <v>1.7235014154791999E-2</v>
      </c>
      <c r="BY69" s="249">
        <v>1.7154378020419799E-2</v>
      </c>
      <c r="BZ69" s="249">
        <v>1.6952457912434299E-2</v>
      </c>
      <c r="CA69" s="249">
        <v>1.6704529047884099E-2</v>
      </c>
      <c r="CB69" s="249">
        <v>1.6549070377930301E-2</v>
      </c>
      <c r="CC69" s="249">
        <v>1.6536223075246499E-2</v>
      </c>
      <c r="CD69" s="249">
        <v>1.6541956631939601E-2</v>
      </c>
      <c r="CE69" s="249">
        <v>1.6574583646138199E-2</v>
      </c>
      <c r="CF69" s="249">
        <v>1.66102542161785E-2</v>
      </c>
      <c r="CG69" s="249">
        <v>1.6651705897973299E-2</v>
      </c>
      <c r="CH69" s="249">
        <v>1.6683270414029599E-2</v>
      </c>
      <c r="CI69" s="249">
        <v>1.67349019678305E-2</v>
      </c>
      <c r="CJ69" s="249">
        <v>1.6762304407214702E-2</v>
      </c>
      <c r="CK69" s="249">
        <v>1.6843700280791699E-2</v>
      </c>
      <c r="CL69" s="249">
        <v>1.68917314416634E-2</v>
      </c>
      <c r="CM69" s="249">
        <v>1.6971342029929701E-2</v>
      </c>
      <c r="CN69" s="249">
        <v>1.7056726603093701E-2</v>
      </c>
      <c r="CO69" s="249">
        <v>1.7137812154350399E-2</v>
      </c>
      <c r="CP69" s="249">
        <v>1.7279664115958701E-2</v>
      </c>
      <c r="CQ69" s="249">
        <v>1.7404508226778002E-2</v>
      </c>
      <c r="CR69" s="249">
        <v>1.7508896731235499E-2</v>
      </c>
      <c r="CS69" s="249">
        <v>1.7659930967231501E-2</v>
      </c>
      <c r="CT69" s="249">
        <v>1.7848186839260701E-2</v>
      </c>
      <c r="CU69" s="249">
        <v>1.79962078286394E-2</v>
      </c>
      <c r="CV69" s="249">
        <v>1.8117530835202299E-2</v>
      </c>
      <c r="CW69" s="249">
        <v>1.8285575699903699E-2</v>
      </c>
      <c r="CX69" s="3" t="s">
        <v>286</v>
      </c>
      <c r="CZ69" s="3" t="s">
        <v>328</v>
      </c>
    </row>
    <row r="70" spans="1:104" x14ac:dyDescent="0.25">
      <c r="A70" s="244" t="s">
        <v>249</v>
      </c>
      <c r="B70" s="212" t="s">
        <v>250</v>
      </c>
      <c r="C70" s="212" t="s">
        <v>251</v>
      </c>
      <c r="D70" s="250">
        <v>41308</v>
      </c>
      <c r="F70" s="249">
        <v>2.6218930842699099E-2</v>
      </c>
      <c r="G70" s="249">
        <v>2.6198829336334498E-2</v>
      </c>
      <c r="H70" s="249">
        <v>2.6185025426264899E-2</v>
      </c>
      <c r="I70" s="249">
        <v>2.6163509485823199E-2</v>
      </c>
      <c r="J70" s="249">
        <v>2.6158316365103199E-2</v>
      </c>
      <c r="K70" s="249">
        <v>2.6147347295128399E-2</v>
      </c>
      <c r="L70" s="249">
        <v>2.61419096915016E-2</v>
      </c>
      <c r="M70" s="249">
        <v>2.6141994126805599E-2</v>
      </c>
      <c r="N70" s="249">
        <v>2.6133807353264801E-2</v>
      </c>
      <c r="O70" s="249">
        <v>2.6136103676228199E-2</v>
      </c>
      <c r="P70" s="249">
        <v>2.6133620380725999E-2</v>
      </c>
      <c r="Q70" s="249">
        <v>2.6137123951657799E-2</v>
      </c>
      <c r="R70" s="249">
        <v>2.6134565923220401E-2</v>
      </c>
      <c r="S70" s="249">
        <v>2.6136567366017299E-2</v>
      </c>
      <c r="T70" s="249">
        <v>2.6138178080845099E-2</v>
      </c>
      <c r="U70" s="249">
        <v>2.6144017235177799E-2</v>
      </c>
      <c r="V70" s="249">
        <v>2.6146257779135401E-2</v>
      </c>
      <c r="W70" s="249">
        <v>2.6154788608309401E-2</v>
      </c>
      <c r="X70" s="249">
        <v>2.6162843889193901E-2</v>
      </c>
      <c r="Y70" s="249">
        <v>2.6175058533120001E-2</v>
      </c>
      <c r="Z70" s="249">
        <v>2.61993204851984E-2</v>
      </c>
      <c r="AA70" s="249">
        <v>2.6216771751830299E-2</v>
      </c>
      <c r="AB70" s="249">
        <v>2.6249425965629999E-2</v>
      </c>
      <c r="AC70" s="249">
        <v>2.6264747351340299E-2</v>
      </c>
      <c r="AD70" s="249">
        <v>2.63166207369483E-2</v>
      </c>
      <c r="AE70" s="249">
        <v>2.6368128659904701E-2</v>
      </c>
      <c r="AF70" s="249">
        <v>2.64126036993577E-2</v>
      </c>
      <c r="AG70" s="249">
        <v>2.64823408777097E-2</v>
      </c>
      <c r="AH70" s="249">
        <v>2.6524145207486499E-2</v>
      </c>
      <c r="AI70" s="249">
        <v>2.65690832292431E-2</v>
      </c>
      <c r="AJ70" s="249">
        <v>2.6588683335110799E-2</v>
      </c>
      <c r="AK70" s="249">
        <v>2.6652553796960899E-2</v>
      </c>
      <c r="AL70" s="249">
        <v>2.67194933510384E-2</v>
      </c>
      <c r="AM70" s="249">
        <v>2.6785621271866698E-2</v>
      </c>
      <c r="AN70" s="249">
        <v>2.6814321037531799E-2</v>
      </c>
      <c r="AO70" s="249">
        <v>2.6797600180677599E-2</v>
      </c>
      <c r="AP70" s="249">
        <v>2.6826195236436302E-2</v>
      </c>
      <c r="AQ70" s="249">
        <v>2.68139979356611E-2</v>
      </c>
      <c r="AR70" s="249">
        <v>2.67999390622982E-2</v>
      </c>
      <c r="AS70" s="249">
        <v>2.67554292135973E-2</v>
      </c>
      <c r="AT70" s="249">
        <v>2.6751807226315601E-2</v>
      </c>
      <c r="AU70" s="249">
        <v>2.67121395291064E-2</v>
      </c>
      <c r="AV70" s="249">
        <v>2.66602483186274E-2</v>
      </c>
      <c r="AW70" s="249">
        <v>2.6640088859062602E-2</v>
      </c>
      <c r="AX70" s="249">
        <v>2.66237825725603E-2</v>
      </c>
      <c r="AY70" s="249">
        <v>2.6618830688381501E-2</v>
      </c>
      <c r="AZ70" s="249">
        <v>2.6595143853210799E-2</v>
      </c>
      <c r="BA70" s="249">
        <v>2.6582388878510398E-2</v>
      </c>
      <c r="BB70" s="249">
        <v>2.6573657065890099E-2</v>
      </c>
      <c r="BC70" s="249">
        <v>2.65804951290778E-2</v>
      </c>
      <c r="BD70" s="249">
        <v>2.6565687591282201E-2</v>
      </c>
      <c r="BE70" s="249">
        <v>2.65563412323289E-2</v>
      </c>
      <c r="BF70" s="249">
        <v>2.6533287635363698E-2</v>
      </c>
      <c r="BG70" s="249">
        <v>2.6532127413792E-2</v>
      </c>
      <c r="BH70" s="249">
        <v>2.65259052517582E-2</v>
      </c>
      <c r="BI70" s="249">
        <v>2.65252239960929E-2</v>
      </c>
      <c r="BJ70" s="249">
        <v>2.6530180323215601E-2</v>
      </c>
      <c r="BK70" s="249">
        <v>2.6538399575823501E-2</v>
      </c>
      <c r="BL70" s="249">
        <v>2.65357625635473E-2</v>
      </c>
      <c r="BM70" s="249">
        <v>2.65491001627381E-2</v>
      </c>
      <c r="BN70" s="249">
        <v>2.6547608965380502E-2</v>
      </c>
      <c r="BO70" s="249">
        <v>2.65531014418924E-2</v>
      </c>
      <c r="BP70" s="249">
        <v>2.65504342273708E-2</v>
      </c>
      <c r="BQ70" s="249">
        <v>2.65654663806154E-2</v>
      </c>
      <c r="BR70" s="249">
        <v>2.6565095908144602E-2</v>
      </c>
      <c r="BS70" s="249">
        <v>2.65658539638178E-2</v>
      </c>
      <c r="BT70" s="249">
        <v>2.65695235293484E-2</v>
      </c>
      <c r="BU70" s="249">
        <v>2.6579090497221999E-2</v>
      </c>
      <c r="BV70" s="249">
        <v>2.65674402183881E-2</v>
      </c>
      <c r="BW70" s="249">
        <v>2.65555297529004E-2</v>
      </c>
      <c r="BX70" s="249">
        <v>2.6594778523184301E-2</v>
      </c>
      <c r="BY70" s="249">
        <v>2.6624905242685799E-2</v>
      </c>
      <c r="BZ70" s="249">
        <v>2.6731878660744099E-2</v>
      </c>
      <c r="CA70" s="249">
        <v>2.6843141887111399E-2</v>
      </c>
      <c r="CB70" s="249">
        <v>2.6899113191741101E-2</v>
      </c>
      <c r="CC70" s="249">
        <v>2.6903104818623701E-2</v>
      </c>
      <c r="CD70" s="249">
        <v>2.6936679897519699E-2</v>
      </c>
      <c r="CE70" s="249">
        <v>2.6864896532900799E-2</v>
      </c>
      <c r="CF70" s="249">
        <v>2.6915146762714399E-2</v>
      </c>
      <c r="CG70" s="249">
        <v>2.6920429123544299E-2</v>
      </c>
      <c r="CH70" s="249">
        <v>2.6922947789029501E-2</v>
      </c>
      <c r="CI70" s="249">
        <v>2.68805432835286E-2</v>
      </c>
      <c r="CJ70" s="249">
        <v>2.6849427344098301E-2</v>
      </c>
      <c r="CK70" s="249">
        <v>2.6804566065170898E-2</v>
      </c>
      <c r="CL70" s="249">
        <v>2.67615754283901E-2</v>
      </c>
      <c r="CM70" s="249">
        <v>2.67082209665403E-2</v>
      </c>
      <c r="CN70" s="249">
        <v>2.6634245209486301E-2</v>
      </c>
      <c r="CO70" s="249">
        <v>2.66059770125209E-2</v>
      </c>
      <c r="CP70" s="249">
        <v>2.6638807684553501E-2</v>
      </c>
      <c r="CQ70" s="249">
        <v>2.65781705547758E-2</v>
      </c>
      <c r="CR70" s="249">
        <v>2.6503347748349899E-2</v>
      </c>
      <c r="CS70" s="249">
        <v>2.6395031850823699E-2</v>
      </c>
      <c r="CT70" s="249">
        <v>2.6311519171283201E-2</v>
      </c>
      <c r="CU70" s="249">
        <v>2.6237835942987699E-2</v>
      </c>
      <c r="CV70" s="249">
        <v>2.6189017761314701E-2</v>
      </c>
      <c r="CW70" s="249">
        <v>2.6154248136722701E-2</v>
      </c>
      <c r="CX70" s="3" t="s">
        <v>287</v>
      </c>
      <c r="CZ70" s="3" t="s">
        <v>328</v>
      </c>
    </row>
    <row r="71" spans="1:104" x14ac:dyDescent="0.25">
      <c r="A71" s="244" t="s">
        <v>253</v>
      </c>
      <c r="B71" s="212" t="s">
        <v>250</v>
      </c>
      <c r="C71" s="212" t="s">
        <v>251</v>
      </c>
      <c r="D71" s="250">
        <v>41308</v>
      </c>
      <c r="F71" s="249">
        <v>1.8394728173315601E-2</v>
      </c>
      <c r="G71" s="249">
        <v>1.8502956437924999E-2</v>
      </c>
      <c r="H71" s="249">
        <v>1.8585517477713202E-2</v>
      </c>
      <c r="I71" s="249">
        <v>1.8733166197335799E-2</v>
      </c>
      <c r="J71" s="249">
        <v>1.8773503140432499E-2</v>
      </c>
      <c r="K71" s="249">
        <v>1.88672357767443E-2</v>
      </c>
      <c r="L71" s="249">
        <v>1.8919242490346801E-2</v>
      </c>
      <c r="M71" s="249">
        <v>1.8918400243456101E-2</v>
      </c>
      <c r="N71" s="249">
        <v>1.90064024435063E-2</v>
      </c>
      <c r="O71" s="249">
        <v>1.89802891543829E-2</v>
      </c>
      <c r="P71" s="249">
        <v>1.9008585884117701E-2</v>
      </c>
      <c r="Q71" s="249">
        <v>1.8969076196084102E-2</v>
      </c>
      <c r="R71" s="249">
        <v>1.89976351118776E-2</v>
      </c>
      <c r="S71" s="249">
        <v>1.8975164992747501E-2</v>
      </c>
      <c r="T71" s="249">
        <v>1.8957722801302201E-2</v>
      </c>
      <c r="U71" s="249">
        <v>1.8898562772007001E-2</v>
      </c>
      <c r="V71" s="249">
        <v>1.88773144889797E-2</v>
      </c>
      <c r="W71" s="249">
        <v>1.8802263880516899E-2</v>
      </c>
      <c r="X71" s="249">
        <v>1.87382134010773E-2</v>
      </c>
      <c r="Y71" s="249">
        <v>1.8650534690748601E-2</v>
      </c>
      <c r="Z71" s="249">
        <v>1.8500156004591799E-2</v>
      </c>
      <c r="AA71" s="249">
        <v>1.8405778714514501E-2</v>
      </c>
      <c r="AB71" s="249">
        <v>1.82504110189762E-2</v>
      </c>
      <c r="AC71" s="249">
        <v>1.8184776280704001E-2</v>
      </c>
      <c r="AD71" s="249">
        <v>1.7987288646746601E-2</v>
      </c>
      <c r="AE71" s="249">
        <v>1.78188164620285E-2</v>
      </c>
      <c r="AF71" s="249">
        <v>1.7689253966583801E-2</v>
      </c>
      <c r="AG71" s="249">
        <v>1.7508191681123698E-2</v>
      </c>
      <c r="AH71" s="249">
        <v>1.7409866540257501E-2</v>
      </c>
      <c r="AI71" s="249">
        <v>1.7311112211024299E-2</v>
      </c>
      <c r="AJ71" s="249">
        <v>1.7270026443054899E-2</v>
      </c>
      <c r="AK71" s="249">
        <v>1.7143445940033499E-2</v>
      </c>
      <c r="AL71" s="249">
        <v>1.70211682402477E-2</v>
      </c>
      <c r="AM71" s="249">
        <v>1.6909146257370101E-2</v>
      </c>
      <c r="AN71" s="249">
        <v>1.6862909106599201E-2</v>
      </c>
      <c r="AO71" s="249">
        <v>1.6889682466411302E-2</v>
      </c>
      <c r="AP71" s="249">
        <v>1.6844167771309801E-2</v>
      </c>
      <c r="AQ71" s="249">
        <v>1.6863422181002199E-2</v>
      </c>
      <c r="AR71" s="249">
        <v>1.6885910040246602E-2</v>
      </c>
      <c r="AS71" s="249">
        <v>1.69592996341737E-2</v>
      </c>
      <c r="AT71" s="249">
        <v>1.6965425468706299E-2</v>
      </c>
      <c r="AU71" s="249">
        <v>1.7034137636902001E-2</v>
      </c>
      <c r="AV71" s="249">
        <v>1.7128885513924798E-2</v>
      </c>
      <c r="AW71" s="249">
        <v>1.7167332347276E-2</v>
      </c>
      <c r="AX71" s="249">
        <v>1.71991574862859E-2</v>
      </c>
      <c r="AY71" s="249">
        <v>1.7208956002733901E-2</v>
      </c>
      <c r="AZ71" s="249">
        <v>1.72567282820884E-2</v>
      </c>
      <c r="BA71" s="249">
        <v>1.7283097671037501E-2</v>
      </c>
      <c r="BB71" s="249">
        <v>1.7301422457389901E-2</v>
      </c>
      <c r="BC71" s="249">
        <v>1.7287052813858401E-2</v>
      </c>
      <c r="BD71" s="249">
        <v>1.7318347133390598E-2</v>
      </c>
      <c r="BE71" s="249">
        <v>1.7338445804883199E-2</v>
      </c>
      <c r="BF71" s="249">
        <v>1.7389228305000299E-2</v>
      </c>
      <c r="BG71" s="249">
        <v>1.7391831243683702E-2</v>
      </c>
      <c r="BH71" s="249">
        <v>1.7405870550086199E-2</v>
      </c>
      <c r="BI71" s="249">
        <v>1.7407415962715101E-2</v>
      </c>
      <c r="BJ71" s="249">
        <v>1.7396209991639901E-2</v>
      </c>
      <c r="BK71" s="249">
        <v>1.73778147523375E-2</v>
      </c>
      <c r="BL71" s="249">
        <v>1.7383691325190902E-2</v>
      </c>
      <c r="BM71" s="249">
        <v>1.7354207843365801E-2</v>
      </c>
      <c r="BN71" s="249">
        <v>1.73574749101757E-2</v>
      </c>
      <c r="BO71" s="249">
        <v>1.7345477167776201E-2</v>
      </c>
      <c r="BP71" s="249">
        <v>1.73512911860026E-2</v>
      </c>
      <c r="BQ71" s="249">
        <v>1.7318819685517999E-2</v>
      </c>
      <c r="BR71" s="249">
        <v>1.7319611430248998E-2</v>
      </c>
      <c r="BS71" s="249">
        <v>1.7317991826372298E-2</v>
      </c>
      <c r="BT71" s="249">
        <v>1.7310176668038801E-2</v>
      </c>
      <c r="BU71" s="249">
        <v>1.72899932245613E-2</v>
      </c>
      <c r="BV71" s="249">
        <v>1.7314608480765499E-2</v>
      </c>
      <c r="BW71" s="249">
        <v>1.7340203821011601E-2</v>
      </c>
      <c r="BX71" s="249">
        <v>1.7257477122742101E-2</v>
      </c>
      <c r="BY71" s="249">
        <v>1.7196944810168199E-2</v>
      </c>
      <c r="BZ71" s="249">
        <v>1.6999566845114701E-2</v>
      </c>
      <c r="CA71" s="249">
        <v>1.68177986296069E-2</v>
      </c>
      <c r="CB71" s="249">
        <v>1.6733688719114698E-2</v>
      </c>
      <c r="CC71" s="249">
        <v>1.6727856453853801E-2</v>
      </c>
      <c r="CD71" s="249">
        <v>1.6679622765086801E-2</v>
      </c>
      <c r="CE71" s="249">
        <v>1.6784577547051802E-2</v>
      </c>
      <c r="CF71" s="249">
        <v>1.6710389470499999E-2</v>
      </c>
      <c r="CG71" s="249">
        <v>1.6702787103843299E-2</v>
      </c>
      <c r="CH71" s="249">
        <v>1.6699174914988301E-2</v>
      </c>
      <c r="CI71" s="249">
        <v>1.6761105237772501E-2</v>
      </c>
      <c r="CJ71" s="249">
        <v>1.6808128714636199E-2</v>
      </c>
      <c r="CK71" s="249">
        <v>1.6878473520194299E-2</v>
      </c>
      <c r="CL71" s="249">
        <v>1.6948959119728199E-2</v>
      </c>
      <c r="CM71" s="249">
        <v>1.7041093048738399E-2</v>
      </c>
      <c r="CN71" s="249">
        <v>1.71786608593219E-2</v>
      </c>
      <c r="CO71" s="249">
        <v>1.7234691155992701E-2</v>
      </c>
      <c r="CP71" s="249">
        <v>1.7169808817481501E-2</v>
      </c>
      <c r="CQ71" s="249">
        <v>1.7291922156106601E-2</v>
      </c>
      <c r="CR71" s="249">
        <v>1.7457940614448199E-2</v>
      </c>
      <c r="CS71" s="249">
        <v>1.7738936053416001E-2</v>
      </c>
      <c r="CT71" s="249">
        <v>1.80052989293563E-2</v>
      </c>
      <c r="CU71" s="249">
        <v>1.8302892460192399E-2</v>
      </c>
      <c r="CV71" s="249">
        <v>1.8560825722062701E-2</v>
      </c>
      <c r="CW71" s="249">
        <v>1.8806777080461301E-2</v>
      </c>
      <c r="CX71" s="3" t="s">
        <v>287</v>
      </c>
      <c r="CZ71" s="3" t="s">
        <v>328</v>
      </c>
    </row>
    <row r="72" spans="1:104" x14ac:dyDescent="0.25">
      <c r="A72" s="244" t="s">
        <v>249</v>
      </c>
      <c r="B72" s="212" t="s">
        <v>250</v>
      </c>
      <c r="C72" s="212" t="s">
        <v>251</v>
      </c>
      <c r="D72" s="250">
        <v>41309</v>
      </c>
      <c r="F72" s="249">
        <v>2.6136016297809601E-2</v>
      </c>
      <c r="G72" s="249">
        <v>2.61189877029331E-2</v>
      </c>
      <c r="H72" s="249">
        <v>2.61133108709217E-2</v>
      </c>
      <c r="I72" s="249">
        <v>2.6109990434317099E-2</v>
      </c>
      <c r="J72" s="249">
        <v>2.61101561479763E-2</v>
      </c>
      <c r="K72" s="249">
        <v>2.6111805477766498E-2</v>
      </c>
      <c r="L72" s="249">
        <v>2.6115939192125699E-2</v>
      </c>
      <c r="M72" s="249">
        <v>2.6116566053393499E-2</v>
      </c>
      <c r="N72" s="249">
        <v>2.61210005480009E-2</v>
      </c>
      <c r="O72" s="249">
        <v>2.6119285679201701E-2</v>
      </c>
      <c r="P72" s="249">
        <v>2.6120130395003601E-2</v>
      </c>
      <c r="Q72" s="249">
        <v>2.6123948112853301E-2</v>
      </c>
      <c r="R72" s="249">
        <v>2.6120348910026799E-2</v>
      </c>
      <c r="S72" s="249">
        <v>2.6120515777321201E-2</v>
      </c>
      <c r="T72" s="249">
        <v>2.6118520182951001E-2</v>
      </c>
      <c r="U72" s="249">
        <v>2.61177307431909E-2</v>
      </c>
      <c r="V72" s="249">
        <v>2.61113694902411E-2</v>
      </c>
      <c r="W72" s="249">
        <v>2.61099025694576E-2</v>
      </c>
      <c r="X72" s="249">
        <v>2.6110232158828999E-2</v>
      </c>
      <c r="Y72" s="249">
        <v>2.61146590380044E-2</v>
      </c>
      <c r="Z72" s="249">
        <v>2.6144415898214899E-2</v>
      </c>
      <c r="AA72" s="249">
        <v>2.6180700248064501E-2</v>
      </c>
      <c r="AB72" s="249">
        <v>2.6257467636758201E-2</v>
      </c>
      <c r="AC72" s="249">
        <v>2.63522878322748E-2</v>
      </c>
      <c r="AD72" s="249">
        <v>2.65472502207009E-2</v>
      </c>
      <c r="AE72" s="249">
        <v>2.6738299963191801E-2</v>
      </c>
      <c r="AF72" s="249">
        <v>2.69224201074179E-2</v>
      </c>
      <c r="AG72" s="249">
        <v>2.7080813724487101E-2</v>
      </c>
      <c r="AH72" s="249">
        <v>2.7206129404392699E-2</v>
      </c>
      <c r="AI72" s="249">
        <v>2.7216675180446698E-2</v>
      </c>
      <c r="AJ72" s="249">
        <v>2.7125049720370199E-2</v>
      </c>
      <c r="AK72" s="249">
        <v>2.7045716376962001E-2</v>
      </c>
      <c r="AL72" s="249">
        <v>2.7047999650629699E-2</v>
      </c>
      <c r="AM72" s="249">
        <v>2.7043716924219599E-2</v>
      </c>
      <c r="AN72" s="249">
        <v>2.7038741412680499E-2</v>
      </c>
      <c r="AO72" s="249">
        <v>2.7038276431129701E-2</v>
      </c>
      <c r="AP72" s="249">
        <v>2.70767098242569E-2</v>
      </c>
      <c r="AQ72" s="249">
        <v>2.7108275148632299E-2</v>
      </c>
      <c r="AR72" s="249">
        <v>2.7140353527983101E-2</v>
      </c>
      <c r="AS72" s="249">
        <v>2.7130905889271899E-2</v>
      </c>
      <c r="AT72" s="249">
        <v>2.7145023515802901E-2</v>
      </c>
      <c r="AU72" s="249">
        <v>2.71527131207931E-2</v>
      </c>
      <c r="AV72" s="249">
        <v>2.7148431502744801E-2</v>
      </c>
      <c r="AW72" s="249">
        <v>2.7139341772083301E-2</v>
      </c>
      <c r="AX72" s="249">
        <v>2.71529495064609E-2</v>
      </c>
      <c r="AY72" s="249">
        <v>2.71668466800561E-2</v>
      </c>
      <c r="AZ72" s="249">
        <v>2.7168901427599802E-2</v>
      </c>
      <c r="BA72" s="249">
        <v>2.7145906514051701E-2</v>
      </c>
      <c r="BB72" s="249">
        <v>2.71485961176582E-2</v>
      </c>
      <c r="BC72" s="249">
        <v>2.7146704605709102E-2</v>
      </c>
      <c r="BD72" s="249">
        <v>2.7158581931357399E-2</v>
      </c>
      <c r="BE72" s="249">
        <v>2.7158631568168601E-2</v>
      </c>
      <c r="BF72" s="249">
        <v>2.7147354753549999E-2</v>
      </c>
      <c r="BG72" s="249">
        <v>2.7168256464335499E-2</v>
      </c>
      <c r="BH72" s="249">
        <v>2.7170902795238899E-2</v>
      </c>
      <c r="BI72" s="249">
        <v>2.7160006958464E-2</v>
      </c>
      <c r="BJ72" s="249">
        <v>2.71600013734619E-2</v>
      </c>
      <c r="BK72" s="249">
        <v>2.7154303760637901E-2</v>
      </c>
      <c r="BL72" s="249">
        <v>2.7163516505830401E-2</v>
      </c>
      <c r="BM72" s="249">
        <v>2.7156593703270698E-2</v>
      </c>
      <c r="BN72" s="249">
        <v>2.7148595516307699E-2</v>
      </c>
      <c r="BO72" s="249">
        <v>2.7164620891612399E-2</v>
      </c>
      <c r="BP72" s="249">
        <v>2.7157291980591001E-2</v>
      </c>
      <c r="BQ72" s="249">
        <v>2.7184919188108399E-2</v>
      </c>
      <c r="BR72" s="249">
        <v>2.71890996389E-2</v>
      </c>
      <c r="BS72" s="249">
        <v>2.7171982442699898E-2</v>
      </c>
      <c r="BT72" s="249">
        <v>2.7190511584402999E-2</v>
      </c>
      <c r="BU72" s="249">
        <v>2.72089424635986E-2</v>
      </c>
      <c r="BV72" s="249">
        <v>2.7167044144301E-2</v>
      </c>
      <c r="BW72" s="249">
        <v>2.7219197762717799E-2</v>
      </c>
      <c r="BX72" s="249">
        <v>2.7253804906977101E-2</v>
      </c>
      <c r="BY72" s="249">
        <v>2.7342927433590399E-2</v>
      </c>
      <c r="BZ72" s="249">
        <v>2.7435460717106501E-2</v>
      </c>
      <c r="CA72" s="249">
        <v>2.7642178907547599E-2</v>
      </c>
      <c r="CB72" s="249">
        <v>2.7799713868488701E-2</v>
      </c>
      <c r="CC72" s="249">
        <v>2.7848378175966099E-2</v>
      </c>
      <c r="CD72" s="249">
        <v>2.7825898133099099E-2</v>
      </c>
      <c r="CE72" s="249">
        <v>2.7782771673522701E-2</v>
      </c>
      <c r="CF72" s="249">
        <v>2.7757971962241602E-2</v>
      </c>
      <c r="CG72" s="249">
        <v>2.77055622824618E-2</v>
      </c>
      <c r="CH72" s="249">
        <v>2.7640585736483699E-2</v>
      </c>
      <c r="CI72" s="249">
        <v>2.75605756990802E-2</v>
      </c>
      <c r="CJ72" s="249">
        <v>2.7490574513526801E-2</v>
      </c>
      <c r="CK72" s="249">
        <v>2.7419027007737799E-2</v>
      </c>
      <c r="CL72" s="249">
        <v>2.7322092172217E-2</v>
      </c>
      <c r="CM72" s="249">
        <v>2.72232661804842E-2</v>
      </c>
      <c r="CN72" s="249">
        <v>2.70926671086003E-2</v>
      </c>
      <c r="CO72" s="249">
        <v>2.69500537101252E-2</v>
      </c>
      <c r="CP72" s="249">
        <v>2.6786549969907099E-2</v>
      </c>
      <c r="CQ72" s="249">
        <v>2.6653598529815602E-2</v>
      </c>
      <c r="CR72" s="249">
        <v>2.6545101585702498E-2</v>
      </c>
      <c r="CS72" s="249">
        <v>2.64346803167693E-2</v>
      </c>
      <c r="CT72" s="249">
        <v>2.6337679666439701E-2</v>
      </c>
      <c r="CU72" s="249">
        <v>2.6279703045996899E-2</v>
      </c>
      <c r="CV72" s="249">
        <v>2.6219052543103302E-2</v>
      </c>
      <c r="CW72" s="249">
        <v>2.61841313928847E-2</v>
      </c>
      <c r="CX72" s="3" t="s">
        <v>288</v>
      </c>
      <c r="CZ72" s="3" t="s">
        <v>328</v>
      </c>
    </row>
    <row r="73" spans="1:104" x14ac:dyDescent="0.25">
      <c r="A73" s="244" t="s">
        <v>253</v>
      </c>
      <c r="B73" s="212" t="s">
        <v>250</v>
      </c>
      <c r="C73" s="212" t="s">
        <v>251</v>
      </c>
      <c r="D73" s="250">
        <v>41309</v>
      </c>
      <c r="F73" s="249">
        <v>1.8981260121344001E-2</v>
      </c>
      <c r="G73" s="249">
        <v>1.9222139916718301E-2</v>
      </c>
      <c r="H73" s="249">
        <v>1.9357766278647302E-2</v>
      </c>
      <c r="I73" s="249">
        <v>1.9522759654690799E-2</v>
      </c>
      <c r="J73" s="249">
        <v>1.9666014369743901E-2</v>
      </c>
      <c r="K73" s="249">
        <v>1.97627193737226E-2</v>
      </c>
      <c r="L73" s="249">
        <v>1.9893587646420099E-2</v>
      </c>
      <c r="M73" s="249">
        <v>1.9908987248326199E-2</v>
      </c>
      <c r="N73" s="249">
        <v>2.0002642185716301E-2</v>
      </c>
      <c r="O73" s="249">
        <v>1.99690032308249E-2</v>
      </c>
      <c r="P73" s="249">
        <v>1.9985906325555601E-2</v>
      </c>
      <c r="Q73" s="249">
        <v>2.0055167559714399E-2</v>
      </c>
      <c r="R73" s="249">
        <v>1.9990170351639799E-2</v>
      </c>
      <c r="S73" s="249">
        <v>1.9993398246796801E-2</v>
      </c>
      <c r="T73" s="249">
        <v>1.9953052904580298E-2</v>
      </c>
      <c r="U73" s="249">
        <v>1.99358857446192E-2</v>
      </c>
      <c r="V73" s="249">
        <v>1.9742938051809499E-2</v>
      </c>
      <c r="W73" s="249">
        <v>1.9637342350564298E-2</v>
      </c>
      <c r="X73" s="249">
        <v>1.94990661733002E-2</v>
      </c>
      <c r="Y73" s="249">
        <v>1.93189247963312E-2</v>
      </c>
      <c r="Z73" s="249">
        <v>1.8894728541463499E-2</v>
      </c>
      <c r="AA73" s="249">
        <v>1.86131058843227E-2</v>
      </c>
      <c r="AB73" s="249">
        <v>1.8215466240591099E-2</v>
      </c>
      <c r="AC73" s="249">
        <v>1.7868264509436099E-2</v>
      </c>
      <c r="AD73" s="249">
        <v>1.7358261970840901E-2</v>
      </c>
      <c r="AE73" s="249">
        <v>1.6988484197218299E-2</v>
      </c>
      <c r="AF73" s="249">
        <v>1.66999310244915E-2</v>
      </c>
      <c r="AG73" s="249">
        <v>1.6487587421914598E-2</v>
      </c>
      <c r="AH73" s="249">
        <v>1.63374006804725E-2</v>
      </c>
      <c r="AI73" s="249">
        <v>1.6325377201998899E-2</v>
      </c>
      <c r="AJ73" s="249">
        <v>1.6432961942220301E-2</v>
      </c>
      <c r="AK73" s="249">
        <v>1.6532283281684101E-2</v>
      </c>
      <c r="AL73" s="249">
        <v>1.65293375975798E-2</v>
      </c>
      <c r="AM73" s="249">
        <v>1.6534867231780499E-2</v>
      </c>
      <c r="AN73" s="249">
        <v>1.6541315261932501E-2</v>
      </c>
      <c r="AO73" s="249">
        <v>1.6541919176190498E-2</v>
      </c>
      <c r="AP73" s="249">
        <v>1.6492750180262101E-2</v>
      </c>
      <c r="AQ73" s="249">
        <v>1.6453459257113001E-2</v>
      </c>
      <c r="AR73" s="249">
        <v>1.64144861745084E-2</v>
      </c>
      <c r="AS73" s="249">
        <v>1.6425866986757898E-2</v>
      </c>
      <c r="AT73" s="249">
        <v>1.64088901130338E-2</v>
      </c>
      <c r="AU73" s="249">
        <v>1.63997177022643E-2</v>
      </c>
      <c r="AV73" s="249">
        <v>1.64048185223441E-2</v>
      </c>
      <c r="AW73" s="249">
        <v>1.64157011261452E-2</v>
      </c>
      <c r="AX73" s="249">
        <v>1.63994365579468E-2</v>
      </c>
      <c r="AY73" s="249">
        <v>1.6382993500701E-2</v>
      </c>
      <c r="AZ73" s="249">
        <v>1.63805764894169E-2</v>
      </c>
      <c r="BA73" s="249">
        <v>1.6407834190986001E-2</v>
      </c>
      <c r="BB73" s="249">
        <v>1.6404622113392098E-2</v>
      </c>
      <c r="BC73" s="249">
        <v>1.6406880397375201E-2</v>
      </c>
      <c r="BD73" s="249">
        <v>1.63927521016917E-2</v>
      </c>
      <c r="BE73" s="249">
        <v>1.63926933165487E-2</v>
      </c>
      <c r="BF73" s="249">
        <v>1.64061038267353E-2</v>
      </c>
      <c r="BG73" s="249">
        <v>1.6381334773641301E-2</v>
      </c>
      <c r="BH73" s="249">
        <v>1.6378225744451001E-2</v>
      </c>
      <c r="BI73" s="249">
        <v>1.6391065285502101E-2</v>
      </c>
      <c r="BJ73" s="249">
        <v>1.63910718930745E-2</v>
      </c>
      <c r="BK73" s="249">
        <v>1.6397826824637401E-2</v>
      </c>
      <c r="BL73" s="249">
        <v>1.6386918508095701E-2</v>
      </c>
      <c r="BM73" s="249">
        <v>1.6395108533272799E-2</v>
      </c>
      <c r="BN73" s="249">
        <v>1.6404622830845199E-2</v>
      </c>
      <c r="BO73" s="249">
        <v>1.63856157995051E-2</v>
      </c>
      <c r="BP73" s="249">
        <v>1.6394280548691902E-2</v>
      </c>
      <c r="BQ73" s="249">
        <v>1.63618578049523E-2</v>
      </c>
      <c r="BR73" s="249">
        <v>1.63570079708069E-2</v>
      </c>
      <c r="BS73" s="249">
        <v>1.6376959044225599E-2</v>
      </c>
      <c r="BT73" s="249">
        <v>1.63553732296269E-2</v>
      </c>
      <c r="BU73" s="249">
        <v>1.6334184669862899E-2</v>
      </c>
      <c r="BV73" s="249">
        <v>1.6382761065083799E-2</v>
      </c>
      <c r="BW73" s="249">
        <v>1.63225143888504E-2</v>
      </c>
      <c r="BX73" s="249">
        <v>1.6283744593963399E-2</v>
      </c>
      <c r="BY73" s="249">
        <v>1.6188000936612601E-2</v>
      </c>
      <c r="BZ73" s="249">
        <v>1.6094294790896298E-2</v>
      </c>
      <c r="CA73" s="249">
        <v>1.5902999311563099E-2</v>
      </c>
      <c r="CB73" s="249">
        <v>1.5771447350771899E-2</v>
      </c>
      <c r="CC73" s="249">
        <v>1.5732978082117901E-2</v>
      </c>
      <c r="CD73" s="249">
        <v>1.5750628526276001E-2</v>
      </c>
      <c r="CE73" s="249">
        <v>1.5785069963421501E-2</v>
      </c>
      <c r="CF73" s="249">
        <v>1.58052304901703E-2</v>
      </c>
      <c r="CG73" s="249">
        <v>1.58487216484898E-2</v>
      </c>
      <c r="CH73" s="249">
        <v>1.59043882267772E-2</v>
      </c>
      <c r="CI73" s="249">
        <v>1.59757710798441E-2</v>
      </c>
      <c r="CJ73" s="249">
        <v>1.6040990271215898E-2</v>
      </c>
      <c r="CK73" s="249">
        <v>1.6110540597614301E-2</v>
      </c>
      <c r="CL73" s="249">
        <v>1.62098785483628E-2</v>
      </c>
      <c r="CM73" s="249">
        <v>1.6317907931935698E-2</v>
      </c>
      <c r="CN73" s="249">
        <v>1.6472767807772098E-2</v>
      </c>
      <c r="CO73" s="249">
        <v>1.6660807263311799E-2</v>
      </c>
      <c r="CP73" s="249">
        <v>1.6907628644519002E-2</v>
      </c>
      <c r="CQ73" s="249">
        <v>1.7141460821866399E-2</v>
      </c>
      <c r="CR73" s="249">
        <v>1.73629847847671E-2</v>
      </c>
      <c r="CS73" s="249">
        <v>1.76293234859973E-2</v>
      </c>
      <c r="CT73" s="249">
        <v>1.79156405764117E-2</v>
      </c>
      <c r="CU73" s="249">
        <v>1.8124274899469599E-2</v>
      </c>
      <c r="CV73" s="249">
        <v>1.8394109015084599E-2</v>
      </c>
      <c r="CW73" s="249">
        <v>1.8591146317912501E-2</v>
      </c>
      <c r="CX73" s="3" t="s">
        <v>288</v>
      </c>
      <c r="CZ73" s="3" t="s">
        <v>328</v>
      </c>
    </row>
    <row r="74" spans="1:104" x14ac:dyDescent="0.25">
      <c r="A74" s="244" t="s">
        <v>249</v>
      </c>
      <c r="B74" s="212" t="s">
        <v>250</v>
      </c>
      <c r="C74" s="212" t="s">
        <v>251</v>
      </c>
      <c r="D74" s="250">
        <v>41310</v>
      </c>
      <c r="F74" s="249">
        <v>2.61517458998358E-2</v>
      </c>
      <c r="G74" s="249">
        <v>2.61329848989191E-2</v>
      </c>
      <c r="H74" s="249">
        <v>2.61205012744859E-2</v>
      </c>
      <c r="I74" s="249">
        <v>2.6115523139648201E-2</v>
      </c>
      <c r="J74" s="249">
        <v>2.6111328203172999E-2</v>
      </c>
      <c r="K74" s="249">
        <v>2.6110031512804301E-2</v>
      </c>
      <c r="L74" s="249">
        <v>2.61098225163231E-2</v>
      </c>
      <c r="M74" s="249">
        <v>2.6110209170428101E-2</v>
      </c>
      <c r="N74" s="249">
        <v>2.6110712596342799E-2</v>
      </c>
      <c r="O74" s="249">
        <v>2.6113306231274801E-2</v>
      </c>
      <c r="P74" s="249">
        <v>2.61132763713058E-2</v>
      </c>
      <c r="Q74" s="249">
        <v>2.6113814056793899E-2</v>
      </c>
      <c r="R74" s="249">
        <v>2.6114019290356401E-2</v>
      </c>
      <c r="S74" s="249">
        <v>2.61135774376027E-2</v>
      </c>
      <c r="T74" s="249">
        <v>2.61127664290823E-2</v>
      </c>
      <c r="U74" s="249">
        <v>2.6111838942595899E-2</v>
      </c>
      <c r="V74" s="249">
        <v>2.6110012652501801E-2</v>
      </c>
      <c r="W74" s="249">
        <v>2.6110037998965399E-2</v>
      </c>
      <c r="X74" s="249">
        <v>2.61122968804181E-2</v>
      </c>
      <c r="Y74" s="249">
        <v>2.6119420072479398E-2</v>
      </c>
      <c r="Z74" s="249">
        <v>2.6149556089791599E-2</v>
      </c>
      <c r="AA74" s="249">
        <v>2.6198532490058699E-2</v>
      </c>
      <c r="AB74" s="249">
        <v>2.6270725163820601E-2</v>
      </c>
      <c r="AC74" s="249">
        <v>2.63763573005877E-2</v>
      </c>
      <c r="AD74" s="249">
        <v>2.65645012783393E-2</v>
      </c>
      <c r="AE74" s="249">
        <v>2.6782757188285801E-2</v>
      </c>
      <c r="AF74" s="249">
        <v>2.6992058009839701E-2</v>
      </c>
      <c r="AG74" s="249">
        <v>2.7148428646498201E-2</v>
      </c>
      <c r="AH74" s="249">
        <v>2.7250155893787899E-2</v>
      </c>
      <c r="AI74" s="249">
        <v>2.7223127841586099E-2</v>
      </c>
      <c r="AJ74" s="249">
        <v>2.7143892394117401E-2</v>
      </c>
      <c r="AK74" s="249">
        <v>2.7073482001679899E-2</v>
      </c>
      <c r="AL74" s="249">
        <v>2.70829215206418E-2</v>
      </c>
      <c r="AM74" s="249">
        <v>2.7090262882995202E-2</v>
      </c>
      <c r="AN74" s="249">
        <v>2.7070307574571101E-2</v>
      </c>
      <c r="AO74" s="249">
        <v>2.7071925345338602E-2</v>
      </c>
      <c r="AP74" s="249">
        <v>2.7079707343220901E-2</v>
      </c>
      <c r="AQ74" s="249">
        <v>2.70953412439487E-2</v>
      </c>
      <c r="AR74" s="249">
        <v>2.71378725273691E-2</v>
      </c>
      <c r="AS74" s="249">
        <v>2.7161290290231999E-2</v>
      </c>
      <c r="AT74" s="249">
        <v>2.7194229226287302E-2</v>
      </c>
      <c r="AU74" s="249">
        <v>2.7223856466259699E-2</v>
      </c>
      <c r="AV74" s="249">
        <v>2.7236337258787501E-2</v>
      </c>
      <c r="AW74" s="249">
        <v>2.7253832787884399E-2</v>
      </c>
      <c r="AX74" s="249">
        <v>2.7276252514037799E-2</v>
      </c>
      <c r="AY74" s="249">
        <v>2.73127222603315E-2</v>
      </c>
      <c r="AZ74" s="249">
        <v>2.7302663126941601E-2</v>
      </c>
      <c r="BA74" s="249">
        <v>2.7308631382354901E-2</v>
      </c>
      <c r="BB74" s="249">
        <v>2.7342941517659099E-2</v>
      </c>
      <c r="BC74" s="249">
        <v>2.7351226219059499E-2</v>
      </c>
      <c r="BD74" s="249">
        <v>2.7394423774244399E-2</v>
      </c>
      <c r="BE74" s="249">
        <v>2.7422385099051101E-2</v>
      </c>
      <c r="BF74" s="249">
        <v>2.7454181152140301E-2</v>
      </c>
      <c r="BG74" s="249">
        <v>2.7465450365343699E-2</v>
      </c>
      <c r="BH74" s="249">
        <v>2.74774312591003E-2</v>
      </c>
      <c r="BI74" s="249">
        <v>2.7512226288210598E-2</v>
      </c>
      <c r="BJ74" s="249">
        <v>2.7506226658554799E-2</v>
      </c>
      <c r="BK74" s="249">
        <v>2.7527713014800899E-2</v>
      </c>
      <c r="BL74" s="249">
        <v>2.75136908197007E-2</v>
      </c>
      <c r="BM74" s="249">
        <v>2.75540902417933E-2</v>
      </c>
      <c r="BN74" s="249">
        <v>2.7548579064480001E-2</v>
      </c>
      <c r="BO74" s="249">
        <v>2.7605560404053299E-2</v>
      </c>
      <c r="BP74" s="249">
        <v>2.7571920217095799E-2</v>
      </c>
      <c r="BQ74" s="249">
        <v>2.7583145840657401E-2</v>
      </c>
      <c r="BR74" s="249">
        <v>2.75939053806969E-2</v>
      </c>
      <c r="BS74" s="249">
        <v>2.7604974776894099E-2</v>
      </c>
      <c r="BT74" s="249">
        <v>2.7599339835125299E-2</v>
      </c>
      <c r="BU74" s="249">
        <v>2.7590351470225601E-2</v>
      </c>
      <c r="BV74" s="249">
        <v>2.7547413493606E-2</v>
      </c>
      <c r="BW74" s="249">
        <v>2.75460860648453E-2</v>
      </c>
      <c r="BX74" s="249">
        <v>2.7569633693023801E-2</v>
      </c>
      <c r="BY74" s="249">
        <v>2.76607661214699E-2</v>
      </c>
      <c r="BZ74" s="249">
        <v>2.7736158606697099E-2</v>
      </c>
      <c r="CA74" s="249">
        <v>2.7929159087318699E-2</v>
      </c>
      <c r="CB74" s="249">
        <v>2.8053691866089098E-2</v>
      </c>
      <c r="CC74" s="249">
        <v>2.8109912053946601E-2</v>
      </c>
      <c r="CD74" s="249">
        <v>2.8077255746654699E-2</v>
      </c>
      <c r="CE74" s="249">
        <v>2.8038727497770501E-2</v>
      </c>
      <c r="CF74" s="249">
        <v>2.7984006366550698E-2</v>
      </c>
      <c r="CG74" s="249">
        <v>2.7953096154817701E-2</v>
      </c>
      <c r="CH74" s="249">
        <v>2.7901727045147599E-2</v>
      </c>
      <c r="CI74" s="249">
        <v>2.7841825878493199E-2</v>
      </c>
      <c r="CJ74" s="249">
        <v>2.7760568389760602E-2</v>
      </c>
      <c r="CK74" s="249">
        <v>2.7650320903889102E-2</v>
      </c>
      <c r="CL74" s="249">
        <v>2.75638877229132E-2</v>
      </c>
      <c r="CM74" s="249">
        <v>2.74060339081292E-2</v>
      </c>
      <c r="CN74" s="249">
        <v>2.7312261813019201E-2</v>
      </c>
      <c r="CO74" s="249">
        <v>2.71513048538005E-2</v>
      </c>
      <c r="CP74" s="249">
        <v>2.70077388881328E-2</v>
      </c>
      <c r="CQ74" s="249">
        <v>2.6865551266861E-2</v>
      </c>
      <c r="CR74" s="249">
        <v>2.6706510899358198E-2</v>
      </c>
      <c r="CS74" s="249">
        <v>2.65778861205665E-2</v>
      </c>
      <c r="CT74" s="249">
        <v>2.6462980254325301E-2</v>
      </c>
      <c r="CU74" s="249">
        <v>2.63669750444252E-2</v>
      </c>
      <c r="CV74" s="249">
        <v>2.6299951031130898E-2</v>
      </c>
      <c r="CW74" s="249">
        <v>2.62533438172661E-2</v>
      </c>
      <c r="CX74" s="3" t="s">
        <v>289</v>
      </c>
      <c r="CZ74" s="3" t="s">
        <v>328</v>
      </c>
    </row>
    <row r="75" spans="1:104" x14ac:dyDescent="0.25">
      <c r="A75" s="244" t="s">
        <v>253</v>
      </c>
      <c r="B75" s="212" t="s">
        <v>250</v>
      </c>
      <c r="C75" s="212" t="s">
        <v>251</v>
      </c>
      <c r="D75" s="250">
        <v>41310</v>
      </c>
      <c r="F75" s="249">
        <v>1.8828070097896499E-2</v>
      </c>
      <c r="G75" s="249">
        <v>1.9016075596850299E-2</v>
      </c>
      <c r="H75" s="249">
        <v>1.9194162252414201E-2</v>
      </c>
      <c r="I75" s="249">
        <v>1.9296865069136599E-2</v>
      </c>
      <c r="J75" s="249">
        <v>1.9432581372890299E-2</v>
      </c>
      <c r="K75" s="249">
        <v>1.9518136318011602E-2</v>
      </c>
      <c r="L75" s="249">
        <v>1.9624139823669399E-2</v>
      </c>
      <c r="M75" s="249">
        <v>1.9670810126396199E-2</v>
      </c>
      <c r="N75" s="249">
        <v>1.9707368924069501E-2</v>
      </c>
      <c r="O75" s="249">
        <v>1.9818574695842299E-2</v>
      </c>
      <c r="P75" s="249">
        <v>1.98175906998692E-2</v>
      </c>
      <c r="Q75" s="249">
        <v>1.9834734950837998E-2</v>
      </c>
      <c r="R75" s="249">
        <v>1.9840986111594801E-2</v>
      </c>
      <c r="S75" s="249">
        <v>1.9827334824246302E-2</v>
      </c>
      <c r="T75" s="249">
        <v>1.9800115064846701E-2</v>
      </c>
      <c r="U75" s="249">
        <v>1.9764149393960598E-2</v>
      </c>
      <c r="V75" s="249">
        <v>1.9651327371912799E-2</v>
      </c>
      <c r="W75" s="249">
        <v>1.95174352689782E-2</v>
      </c>
      <c r="X75" s="249">
        <v>1.9392267287998501E-2</v>
      </c>
      <c r="Y75" s="249">
        <v>1.9213919647484399E-2</v>
      </c>
      <c r="Z75" s="249">
        <v>1.8847275815259301E-2</v>
      </c>
      <c r="AA75" s="249">
        <v>1.85046532102821E-2</v>
      </c>
      <c r="AB75" s="249">
        <v>1.81601995370726E-2</v>
      </c>
      <c r="AC75" s="249">
        <v>1.7793861376757598E-2</v>
      </c>
      <c r="AD75" s="249">
        <v>1.7320883113195799E-2</v>
      </c>
      <c r="AE75" s="249">
        <v>1.6913835775958799E-2</v>
      </c>
      <c r="AF75" s="249">
        <v>1.6603105932222698E-2</v>
      </c>
      <c r="AG75" s="249">
        <v>1.6404821930462599E-2</v>
      </c>
      <c r="AH75" s="249">
        <v>1.62877887980667E-2</v>
      </c>
      <c r="AI75" s="249">
        <v>1.63180643498466E-2</v>
      </c>
      <c r="AJ75" s="249">
        <v>1.64102437603049E-2</v>
      </c>
      <c r="AK75" s="249">
        <v>1.6496822460520599E-2</v>
      </c>
      <c r="AL75" s="249">
        <v>1.6484942194967999E-2</v>
      </c>
      <c r="AM75" s="249">
        <v>1.6475762691824401E-2</v>
      </c>
      <c r="AN75" s="249">
        <v>1.6500837426649199E-2</v>
      </c>
      <c r="AO75" s="249">
        <v>1.6498790046763599E-2</v>
      </c>
      <c r="AP75" s="249">
        <v>1.6488977637860999E-2</v>
      </c>
      <c r="AQ75" s="249">
        <v>1.6469443219776801E-2</v>
      </c>
      <c r="AR75" s="249">
        <v>1.6417467076122801E-2</v>
      </c>
      <c r="AS75" s="249">
        <v>1.63895477025831E-2</v>
      </c>
      <c r="AT75" s="249">
        <v>1.63510768750353E-2</v>
      </c>
      <c r="AU75" s="249">
        <v>1.6317240674342499E-2</v>
      </c>
      <c r="AV75" s="249">
        <v>1.6303196701979099E-2</v>
      </c>
      <c r="AW75" s="249">
        <v>1.6283713732594698E-2</v>
      </c>
      <c r="AX75" s="249">
        <v>1.6259086900992599E-2</v>
      </c>
      <c r="AY75" s="249">
        <v>1.6219815261097101E-2</v>
      </c>
      <c r="AZ75" s="249">
        <v>1.6230551749939998E-2</v>
      </c>
      <c r="BA75" s="249">
        <v>1.62241729559628E-2</v>
      </c>
      <c r="BB75" s="249">
        <v>1.6187986248383499E-2</v>
      </c>
      <c r="BC75" s="249">
        <v>1.6179369393653099E-2</v>
      </c>
      <c r="BD75" s="249">
        <v>1.61351758240714E-2</v>
      </c>
      <c r="BE75" s="249">
        <v>1.6107207425954301E-2</v>
      </c>
      <c r="BF75" s="249">
        <v>1.6075987923969599E-2</v>
      </c>
      <c r="BG75" s="249">
        <v>1.6065068316282599E-2</v>
      </c>
      <c r="BH75" s="249">
        <v>1.6053540750095501E-2</v>
      </c>
      <c r="BI75" s="249">
        <v>1.6020529062852E-2</v>
      </c>
      <c r="BJ75" s="249">
        <v>1.6026172393301199E-2</v>
      </c>
      <c r="BK75" s="249">
        <v>1.60060543172755E-2</v>
      </c>
      <c r="BL75" s="249">
        <v>1.6019154552142E-2</v>
      </c>
      <c r="BM75" s="249">
        <v>1.5981701663559701E-2</v>
      </c>
      <c r="BN75" s="249">
        <v>1.5986758899984899E-2</v>
      </c>
      <c r="BO75" s="249">
        <v>1.59352384513658E-2</v>
      </c>
      <c r="BP75" s="249">
        <v>1.59654504908106E-2</v>
      </c>
      <c r="BQ75" s="249">
        <v>1.5955304186467598E-2</v>
      </c>
      <c r="BR75" s="249">
        <v>1.5945640170172099E-2</v>
      </c>
      <c r="BS75" s="249">
        <v>1.5935759463738899E-2</v>
      </c>
      <c r="BT75" s="249">
        <v>1.5940781530742101E-2</v>
      </c>
      <c r="BU75" s="249">
        <v>1.5948825662418901E-2</v>
      </c>
      <c r="BV75" s="249">
        <v>1.5987830544500502E-2</v>
      </c>
      <c r="BW75" s="249">
        <v>1.5989051890163301E-2</v>
      </c>
      <c r="BX75" s="249">
        <v>1.5967525207910699E-2</v>
      </c>
      <c r="BY75" s="249">
        <v>1.5886885647178099E-2</v>
      </c>
      <c r="BZ75" s="249">
        <v>1.5823183672904601E-2</v>
      </c>
      <c r="CA75" s="249">
        <v>1.5671190101062899E-2</v>
      </c>
      <c r="CB75" s="249">
        <v>1.55806427622758E-2</v>
      </c>
      <c r="CC75" s="249">
        <v>1.55415050028127E-2</v>
      </c>
      <c r="CD75" s="249">
        <v>1.5564112175022401E-2</v>
      </c>
      <c r="CE75" s="249">
        <v>1.5591237223551701E-2</v>
      </c>
      <c r="CF75" s="249">
        <v>1.5630633944085301E-2</v>
      </c>
      <c r="CG75" s="249">
        <v>1.5653355414318702E-2</v>
      </c>
      <c r="CH75" s="249">
        <v>1.5691891360396198E-2</v>
      </c>
      <c r="CI75" s="249">
        <v>1.5738101663759101E-2</v>
      </c>
      <c r="CJ75" s="249">
        <v>1.5803107367203001E-2</v>
      </c>
      <c r="CK75" s="249">
        <v>1.5895920375517101E-2</v>
      </c>
      <c r="CL75" s="249">
        <v>1.5972751001306601E-2</v>
      </c>
      <c r="CM75" s="249">
        <v>1.61235032388179E-2</v>
      </c>
      <c r="CN75" s="249">
        <v>1.6220305149941501E-2</v>
      </c>
      <c r="CO75" s="249">
        <v>1.6401393634515399E-2</v>
      </c>
      <c r="CP75" s="249">
        <v>1.65820850002962E-2</v>
      </c>
      <c r="CQ75" s="249">
        <v>1.6783588390857002E-2</v>
      </c>
      <c r="CR75" s="249">
        <v>1.7044138211774099E-2</v>
      </c>
      <c r="CS75" s="249">
        <v>1.7292519063238001E-2</v>
      </c>
      <c r="CT75" s="249">
        <v>1.7556137498592399E-2</v>
      </c>
      <c r="CU75" s="249">
        <v>1.7822353847502401E-2</v>
      </c>
      <c r="CV75" s="249">
        <v>1.8047172757699199E-2</v>
      </c>
      <c r="CW75" s="249">
        <v>1.8233244042641601E-2</v>
      </c>
      <c r="CX75" s="3" t="s">
        <v>289</v>
      </c>
      <c r="CZ75" s="3" t="s">
        <v>328</v>
      </c>
    </row>
    <row r="76" spans="1:104" x14ac:dyDescent="0.25">
      <c r="A76" s="244" t="s">
        <v>249</v>
      </c>
      <c r="B76" s="212" t="s">
        <v>250</v>
      </c>
      <c r="C76" s="212" t="s">
        <v>251</v>
      </c>
      <c r="D76" s="250">
        <v>41311</v>
      </c>
      <c r="F76" s="249">
        <v>2.61955066636223E-2</v>
      </c>
      <c r="G76" s="249">
        <v>2.6173216030122098E-2</v>
      </c>
      <c r="H76" s="249">
        <v>2.6150771263016199E-2</v>
      </c>
      <c r="I76" s="249">
        <v>2.6139074981573401E-2</v>
      </c>
      <c r="J76" s="249">
        <v>2.6125998996494999E-2</v>
      </c>
      <c r="K76" s="249">
        <v>2.6120861735122701E-2</v>
      </c>
      <c r="L76" s="249">
        <v>2.6113972375246E-2</v>
      </c>
      <c r="M76" s="249">
        <v>2.61132066691377E-2</v>
      </c>
      <c r="N76" s="249">
        <v>2.6111366232599301E-2</v>
      </c>
      <c r="O76" s="249">
        <v>2.6110130652089301E-2</v>
      </c>
      <c r="P76" s="249">
        <v>2.6109748353333299E-2</v>
      </c>
      <c r="Q76" s="249">
        <v>2.6109749362831901E-2</v>
      </c>
      <c r="R76" s="249">
        <v>2.6109726040438E-2</v>
      </c>
      <c r="S76" s="249">
        <v>2.61098765027039E-2</v>
      </c>
      <c r="T76" s="249">
        <v>2.6109741807217701E-2</v>
      </c>
      <c r="U76" s="249">
        <v>2.61097784604503E-2</v>
      </c>
      <c r="V76" s="249">
        <v>2.6111348408650099E-2</v>
      </c>
      <c r="W76" s="249">
        <v>2.61123521921043E-2</v>
      </c>
      <c r="X76" s="249">
        <v>2.61181403511693E-2</v>
      </c>
      <c r="Y76" s="249">
        <v>2.61284208131594E-2</v>
      </c>
      <c r="Z76" s="249">
        <v>2.61660059654472E-2</v>
      </c>
      <c r="AA76" s="249">
        <v>2.6208302559618299E-2</v>
      </c>
      <c r="AB76" s="249">
        <v>2.62796837284077E-2</v>
      </c>
      <c r="AC76" s="249">
        <v>2.6382882107419299E-2</v>
      </c>
      <c r="AD76" s="249">
        <v>2.6583756722675999E-2</v>
      </c>
      <c r="AE76" s="249">
        <v>2.6802152782341101E-2</v>
      </c>
      <c r="AF76" s="249">
        <v>2.6980539932960099E-2</v>
      </c>
      <c r="AG76" s="249">
        <v>2.7148135220230601E-2</v>
      </c>
      <c r="AH76" s="249">
        <v>2.7262989658996199E-2</v>
      </c>
      <c r="AI76" s="249">
        <v>2.7259283497315E-2</v>
      </c>
      <c r="AJ76" s="249">
        <v>2.7182100908542998E-2</v>
      </c>
      <c r="AK76" s="249">
        <v>2.7113013725968398E-2</v>
      </c>
      <c r="AL76" s="249">
        <v>2.7111155288019301E-2</v>
      </c>
      <c r="AM76" s="249">
        <v>2.7117443261799601E-2</v>
      </c>
      <c r="AN76" s="249">
        <v>2.7108162116798101E-2</v>
      </c>
      <c r="AO76" s="249">
        <v>2.71369345831621E-2</v>
      </c>
      <c r="AP76" s="249">
        <v>2.7157123087552301E-2</v>
      </c>
      <c r="AQ76" s="249">
        <v>2.7187372157777799E-2</v>
      </c>
      <c r="AR76" s="249">
        <v>2.71905700106818E-2</v>
      </c>
      <c r="AS76" s="249">
        <v>2.7217985244357399E-2</v>
      </c>
      <c r="AT76" s="249">
        <v>2.7246839500147599E-2</v>
      </c>
      <c r="AU76" s="249">
        <v>2.7266095123102501E-2</v>
      </c>
      <c r="AV76" s="249">
        <v>2.72837421789397E-2</v>
      </c>
      <c r="AW76" s="249">
        <v>2.7302514161375899E-2</v>
      </c>
      <c r="AX76" s="249">
        <v>2.7298625413717199E-2</v>
      </c>
      <c r="AY76" s="249">
        <v>2.73023947723889E-2</v>
      </c>
      <c r="AZ76" s="249">
        <v>2.73225178615677E-2</v>
      </c>
      <c r="BA76" s="249">
        <v>2.7303840223074201E-2</v>
      </c>
      <c r="BB76" s="249">
        <v>2.7298873716156202E-2</v>
      </c>
      <c r="BC76" s="249">
        <v>2.7289922562652301E-2</v>
      </c>
      <c r="BD76" s="249">
        <v>2.7319317605454401E-2</v>
      </c>
      <c r="BE76" s="249">
        <v>2.73469780232014E-2</v>
      </c>
      <c r="BF76" s="249">
        <v>2.7329280741996E-2</v>
      </c>
      <c r="BG76" s="249">
        <v>2.7363891683698599E-2</v>
      </c>
      <c r="BH76" s="249">
        <v>2.7363314643913401E-2</v>
      </c>
      <c r="BI76" s="249">
        <v>2.7363300476723699E-2</v>
      </c>
      <c r="BJ76" s="249">
        <v>2.7328602059061201E-2</v>
      </c>
      <c r="BK76" s="249">
        <v>2.7348878931377801E-2</v>
      </c>
      <c r="BL76" s="249">
        <v>2.7327937215733501E-2</v>
      </c>
      <c r="BM76" s="249">
        <v>2.7319318241195399E-2</v>
      </c>
      <c r="BN76" s="249">
        <v>2.72983054282037E-2</v>
      </c>
      <c r="BO76" s="249">
        <v>2.7323329620423699E-2</v>
      </c>
      <c r="BP76" s="249">
        <v>2.7329480643098002E-2</v>
      </c>
      <c r="BQ76" s="249">
        <v>2.7328537353800898E-2</v>
      </c>
      <c r="BR76" s="249">
        <v>2.7284654701350101E-2</v>
      </c>
      <c r="BS76" s="249">
        <v>2.72985849794736E-2</v>
      </c>
      <c r="BT76" s="249">
        <v>2.7302357612460498E-2</v>
      </c>
      <c r="BU76" s="249">
        <v>2.7283538103486001E-2</v>
      </c>
      <c r="BV76" s="249">
        <v>2.7267120107723201E-2</v>
      </c>
      <c r="BW76" s="249">
        <v>2.72826813785981E-2</v>
      </c>
      <c r="BX76" s="249">
        <v>2.7336999668234701E-2</v>
      </c>
      <c r="BY76" s="249">
        <v>2.7418235697925501E-2</v>
      </c>
      <c r="BZ76" s="249">
        <v>2.7506660281183901E-2</v>
      </c>
      <c r="CA76" s="249">
        <v>2.7676897188543902E-2</v>
      </c>
      <c r="CB76" s="249">
        <v>2.78225579414191E-2</v>
      </c>
      <c r="CC76" s="249">
        <v>2.78632206254327E-2</v>
      </c>
      <c r="CD76" s="249">
        <v>2.7816646724448401E-2</v>
      </c>
      <c r="CE76" s="249">
        <v>2.7789284070485601E-2</v>
      </c>
      <c r="CF76" s="249">
        <v>2.7737925318217799E-2</v>
      </c>
      <c r="CG76" s="249">
        <v>2.7703860208060201E-2</v>
      </c>
      <c r="CH76" s="249">
        <v>2.7643555901386299E-2</v>
      </c>
      <c r="CI76" s="249">
        <v>2.7566963640508601E-2</v>
      </c>
      <c r="CJ76" s="249">
        <v>2.7514889319656E-2</v>
      </c>
      <c r="CK76" s="249">
        <v>2.7422974323578798E-2</v>
      </c>
      <c r="CL76" s="249">
        <v>2.7333516575323898E-2</v>
      </c>
      <c r="CM76" s="249">
        <v>2.7264829283710601E-2</v>
      </c>
      <c r="CN76" s="249">
        <v>2.7148138978057498E-2</v>
      </c>
      <c r="CO76" s="249">
        <v>2.6989853747978701E-2</v>
      </c>
      <c r="CP76" s="249">
        <v>2.6825233056293901E-2</v>
      </c>
      <c r="CQ76" s="249">
        <v>2.67100647987038E-2</v>
      </c>
      <c r="CR76" s="249">
        <v>2.6584569770697099E-2</v>
      </c>
      <c r="CS76" s="249">
        <v>2.6474966106873599E-2</v>
      </c>
      <c r="CT76" s="249">
        <v>2.6367520337395801E-2</v>
      </c>
      <c r="CU76" s="249">
        <v>2.6292010790447701E-2</v>
      </c>
      <c r="CV76" s="249">
        <v>2.6236779652725799E-2</v>
      </c>
      <c r="CW76" s="249">
        <v>2.6195439420748E-2</v>
      </c>
      <c r="CX76" s="3" t="s">
        <v>290</v>
      </c>
      <c r="CZ76" s="3" t="s">
        <v>328</v>
      </c>
    </row>
    <row r="77" spans="1:104" x14ac:dyDescent="0.25">
      <c r="A77" s="244" t="s">
        <v>253</v>
      </c>
      <c r="B77" s="212" t="s">
        <v>250</v>
      </c>
      <c r="C77" s="212" t="s">
        <v>251</v>
      </c>
      <c r="D77" s="250">
        <v>41311</v>
      </c>
      <c r="F77" s="249">
        <v>1.85221339127002E-2</v>
      </c>
      <c r="G77" s="249">
        <v>1.8663143895638602E-2</v>
      </c>
      <c r="H77" s="249">
        <v>1.8836549523697899E-2</v>
      </c>
      <c r="I77" s="249">
        <v>1.8948238544057899E-2</v>
      </c>
      <c r="J77" s="249">
        <v>1.9106844645416898E-2</v>
      </c>
      <c r="K77" s="249">
        <v>1.91878066598885E-2</v>
      </c>
      <c r="L77" s="249">
        <v>1.9337915730445802E-2</v>
      </c>
      <c r="M77" s="249">
        <v>1.9361059262323701E-2</v>
      </c>
      <c r="N77" s="249">
        <v>1.9430794946254201E-2</v>
      </c>
      <c r="O77" s="249">
        <v>1.9508117573283499E-2</v>
      </c>
      <c r="P77" s="249">
        <v>1.9565946893517001E-2</v>
      </c>
      <c r="Q77" s="249">
        <v>1.9605579737865701E-2</v>
      </c>
      <c r="R77" s="249">
        <v>1.9578143890899499E-2</v>
      </c>
      <c r="S77" s="249">
        <v>1.9633442008901599E-2</v>
      </c>
      <c r="T77" s="249">
        <v>1.9602550210256201E-2</v>
      </c>
      <c r="U77" s="249">
        <v>1.9556771914066701E-2</v>
      </c>
      <c r="V77" s="249">
        <v>1.9431629580316901E-2</v>
      </c>
      <c r="W77" s="249">
        <v>1.9390222777776099E-2</v>
      </c>
      <c r="X77" s="249">
        <v>1.92388487634318E-2</v>
      </c>
      <c r="Y77" s="249">
        <v>1.9073392956564801E-2</v>
      </c>
      <c r="Z77" s="249">
        <v>1.8714534299029299E-2</v>
      </c>
      <c r="AA77" s="249">
        <v>1.8450395884790301E-2</v>
      </c>
      <c r="AB77" s="249">
        <v>1.81243509837756E-2</v>
      </c>
      <c r="AC77" s="249">
        <v>1.77744083680446E-2</v>
      </c>
      <c r="AD77" s="249">
        <v>1.7280247411935502E-2</v>
      </c>
      <c r="AE77" s="249">
        <v>1.68823477777699E-2</v>
      </c>
      <c r="AF77" s="249">
        <v>1.66187232987395E-2</v>
      </c>
      <c r="AG77" s="249">
        <v>1.6405172089661701E-2</v>
      </c>
      <c r="AH77" s="249">
        <v>1.6273609858402899E-2</v>
      </c>
      <c r="AI77" s="249">
        <v>1.6277691676216101E-2</v>
      </c>
      <c r="AJ77" s="249">
        <v>1.63651356006944E-2</v>
      </c>
      <c r="AK77" s="249">
        <v>1.6447642629875098E-2</v>
      </c>
      <c r="AL77" s="249">
        <v>1.64499213739367E-2</v>
      </c>
      <c r="AM77" s="249">
        <v>1.6442224243026701E-2</v>
      </c>
      <c r="AN77" s="249">
        <v>1.6453598260544999E-2</v>
      </c>
      <c r="AO77" s="249">
        <v>1.6418595443849798E-2</v>
      </c>
      <c r="AP77" s="249">
        <v>1.6394480775214E-2</v>
      </c>
      <c r="AQ77" s="249">
        <v>1.6359010292896499E-2</v>
      </c>
      <c r="AR77" s="249">
        <v>1.6355305619747199E-2</v>
      </c>
      <c r="AS77" s="249">
        <v>1.63238898099771E-2</v>
      </c>
      <c r="AT77" s="249">
        <v>1.6291473189257701E-2</v>
      </c>
      <c r="AU77" s="249">
        <v>1.6270197576112901E-2</v>
      </c>
      <c r="AV77" s="249">
        <v>1.6250943184863999E-2</v>
      </c>
      <c r="AW77" s="249">
        <v>1.6230711286733899E-2</v>
      </c>
      <c r="AX77" s="249">
        <v>1.6234881608867501E-2</v>
      </c>
      <c r="AY77" s="249">
        <v>1.6230839159503199E-2</v>
      </c>
      <c r="AZ77" s="249">
        <v>1.62094285652984E-2</v>
      </c>
      <c r="BA77" s="249">
        <v>1.6229291678761699E-2</v>
      </c>
      <c r="BB77" s="249">
        <v>1.6234615003840901E-2</v>
      </c>
      <c r="BC77" s="249">
        <v>1.6244253996592999E-2</v>
      </c>
      <c r="BD77" s="249">
        <v>1.6212814550877998E-2</v>
      </c>
      <c r="BE77" s="249">
        <v>1.61837821248084E-2</v>
      </c>
      <c r="BF77" s="249">
        <v>1.6202296600689101E-2</v>
      </c>
      <c r="BG77" s="249">
        <v>1.6166285035311801E-2</v>
      </c>
      <c r="BH77" s="249">
        <v>1.6166878842509801E-2</v>
      </c>
      <c r="BI77" s="249">
        <v>1.6166893424133501E-2</v>
      </c>
      <c r="BJ77" s="249">
        <v>1.62030108939967E-2</v>
      </c>
      <c r="BK77" s="249">
        <v>1.61818060916754E-2</v>
      </c>
      <c r="BL77" s="249">
        <v>1.62037109298976E-2</v>
      </c>
      <c r="BM77" s="249">
        <v>1.62128138775317E-2</v>
      </c>
      <c r="BN77" s="249">
        <v>1.6235225246012699E-2</v>
      </c>
      <c r="BO77" s="249">
        <v>1.6208570829478301E-2</v>
      </c>
      <c r="BP77" s="249">
        <v>1.6202086271403401E-2</v>
      </c>
      <c r="BQ77" s="249">
        <v>1.6203079010931699E-2</v>
      </c>
      <c r="BR77" s="249">
        <v>1.62499537860691E-2</v>
      </c>
      <c r="BS77" s="249">
        <v>1.6234925027741199E-2</v>
      </c>
      <c r="BT77" s="249">
        <v>1.6230878962092601E-2</v>
      </c>
      <c r="BU77" s="249">
        <v>1.6251164536159698E-2</v>
      </c>
      <c r="BV77" s="249">
        <v>1.6269072909438801E-2</v>
      </c>
      <c r="BW77" s="249">
        <v>1.6252094118894798E-2</v>
      </c>
      <c r="BX77" s="249">
        <v>1.6194194956361801E-2</v>
      </c>
      <c r="BY77" s="249">
        <v>1.6111327049840599E-2</v>
      </c>
      <c r="BZ77" s="249">
        <v>1.60257638477188E-2</v>
      </c>
      <c r="CA77" s="249">
        <v>1.5873034825218801E-2</v>
      </c>
      <c r="CB77" s="249">
        <v>1.5753268587878001E-2</v>
      </c>
      <c r="CC77" s="249">
        <v>1.57214352651339E-2</v>
      </c>
      <c r="CD77" s="249">
        <v>1.57579519544261E-2</v>
      </c>
      <c r="CE77" s="249">
        <v>1.5779819284154999E-2</v>
      </c>
      <c r="CF77" s="249">
        <v>1.5821721821057001E-2</v>
      </c>
      <c r="CG77" s="249">
        <v>1.5850154746681201E-2</v>
      </c>
      <c r="CH77" s="249">
        <v>1.5901799850981699E-2</v>
      </c>
      <c r="CI77" s="249">
        <v>1.5969951388576101E-2</v>
      </c>
      <c r="CJ77" s="249">
        <v>1.6018030607492399E-2</v>
      </c>
      <c r="CK77" s="249">
        <v>1.61066232912629E-2</v>
      </c>
      <c r="CL77" s="249">
        <v>1.61978456836212E-2</v>
      </c>
      <c r="CM77" s="249">
        <v>1.6271587606579301E-2</v>
      </c>
      <c r="CN77" s="249">
        <v>1.6405167604791999E-2</v>
      </c>
      <c r="CO77" s="249">
        <v>1.6606082982399899E-2</v>
      </c>
      <c r="CP77" s="249">
        <v>1.6845678171196098E-2</v>
      </c>
      <c r="CQ77" s="249">
        <v>1.7037816376832202E-2</v>
      </c>
      <c r="CR77" s="249">
        <v>1.7278555794051999E-2</v>
      </c>
      <c r="CS77" s="249">
        <v>1.7526263169672499E-2</v>
      </c>
      <c r="CT77" s="249">
        <v>1.7820680580353101E-2</v>
      </c>
      <c r="CU77" s="249">
        <v>1.80767997093992E-2</v>
      </c>
      <c r="CV77" s="249">
        <v>1.83078096463773E-2</v>
      </c>
      <c r="CW77" s="249">
        <v>1.8522526290076401E-2</v>
      </c>
      <c r="CX77" s="3" t="s">
        <v>290</v>
      </c>
      <c r="CZ77" s="3" t="s">
        <v>328</v>
      </c>
    </row>
    <row r="78" spans="1:104" x14ac:dyDescent="0.25">
      <c r="A78" s="244" t="s">
        <v>249</v>
      </c>
      <c r="B78" s="212" t="s">
        <v>250</v>
      </c>
      <c r="C78" s="212" t="s">
        <v>251</v>
      </c>
      <c r="D78" s="250">
        <v>41312</v>
      </c>
      <c r="F78" s="249">
        <v>2.61574920327091E-2</v>
      </c>
      <c r="G78" s="249">
        <v>2.61339102822499E-2</v>
      </c>
      <c r="H78" s="249">
        <v>2.6126141612930701E-2</v>
      </c>
      <c r="I78" s="249">
        <v>2.6118850087535301E-2</v>
      </c>
      <c r="J78" s="249">
        <v>2.61128843164057E-2</v>
      </c>
      <c r="K78" s="249">
        <v>2.6110374841127802E-2</v>
      </c>
      <c r="L78" s="249">
        <v>2.6109754554207099E-2</v>
      </c>
      <c r="M78" s="249">
        <v>2.6109749146670198E-2</v>
      </c>
      <c r="N78" s="249">
        <v>2.61105390693387E-2</v>
      </c>
      <c r="O78" s="249">
        <v>2.61122440738904E-2</v>
      </c>
      <c r="P78" s="249">
        <v>2.6112790409531999E-2</v>
      </c>
      <c r="Q78" s="249">
        <v>2.61139959336034E-2</v>
      </c>
      <c r="R78" s="249">
        <v>2.6113050549707799E-2</v>
      </c>
      <c r="S78" s="249">
        <v>2.6114125335280299E-2</v>
      </c>
      <c r="T78" s="249">
        <v>2.6113309529397302E-2</v>
      </c>
      <c r="U78" s="249">
        <v>2.6112744660511202E-2</v>
      </c>
      <c r="V78" s="249">
        <v>2.6110494089660902E-2</v>
      </c>
      <c r="W78" s="249">
        <v>2.6109724337613299E-2</v>
      </c>
      <c r="X78" s="249">
        <v>2.6110517690360598E-2</v>
      </c>
      <c r="Y78" s="249">
        <v>2.6115927317751E-2</v>
      </c>
      <c r="Z78" s="249">
        <v>2.6139557460663401E-2</v>
      </c>
      <c r="AA78" s="249">
        <v>2.6166532909370901E-2</v>
      </c>
      <c r="AB78" s="249">
        <v>2.6225809436025701E-2</v>
      </c>
      <c r="AC78" s="249">
        <v>2.6315661774268001E-2</v>
      </c>
      <c r="AD78" s="249">
        <v>2.6489067974385501E-2</v>
      </c>
      <c r="AE78" s="249">
        <v>2.6686500570057399E-2</v>
      </c>
      <c r="AF78" s="249">
        <v>2.68670262225887E-2</v>
      </c>
      <c r="AG78" s="249">
        <v>2.7027390928444299E-2</v>
      </c>
      <c r="AH78" s="249">
        <v>2.70971109508235E-2</v>
      </c>
      <c r="AI78" s="249">
        <v>2.7080842167107499E-2</v>
      </c>
      <c r="AJ78" s="249">
        <v>2.7011990516628E-2</v>
      </c>
      <c r="AK78" s="249">
        <v>2.6947269434609799E-2</v>
      </c>
      <c r="AL78" s="249">
        <v>2.6976751292313701E-2</v>
      </c>
      <c r="AM78" s="249">
        <v>2.6967814515146401E-2</v>
      </c>
      <c r="AN78" s="249">
        <v>2.6975059768186E-2</v>
      </c>
      <c r="AO78" s="249">
        <v>2.6983855139916101E-2</v>
      </c>
      <c r="AP78" s="249">
        <v>2.7026522599051601E-2</v>
      </c>
      <c r="AQ78" s="249">
        <v>2.7029581136973499E-2</v>
      </c>
      <c r="AR78" s="249">
        <v>2.7058034800637201E-2</v>
      </c>
      <c r="AS78" s="249">
        <v>2.7098464395202498E-2</v>
      </c>
      <c r="AT78" s="249">
        <v>2.7166820503825601E-2</v>
      </c>
      <c r="AU78" s="249">
        <v>2.71647896254253E-2</v>
      </c>
      <c r="AV78" s="249">
        <v>2.7200468367485402E-2</v>
      </c>
      <c r="AW78" s="249">
        <v>2.7212707360404299E-2</v>
      </c>
      <c r="AX78" s="249">
        <v>2.7222392453112799E-2</v>
      </c>
      <c r="AY78" s="249">
        <v>2.72214249535239E-2</v>
      </c>
      <c r="AZ78" s="249">
        <v>2.7246629545254E-2</v>
      </c>
      <c r="BA78" s="249">
        <v>2.7260449410792299E-2</v>
      </c>
      <c r="BB78" s="249">
        <v>2.72611548481731E-2</v>
      </c>
      <c r="BC78" s="249">
        <v>2.7284210752159602E-2</v>
      </c>
      <c r="BD78" s="249">
        <v>2.72965882107375E-2</v>
      </c>
      <c r="BE78" s="249">
        <v>2.7332063201370101E-2</v>
      </c>
      <c r="BF78" s="249">
        <v>2.7378713987405399E-2</v>
      </c>
      <c r="BG78" s="249">
        <v>2.7411107871826601E-2</v>
      </c>
      <c r="BH78" s="249">
        <v>2.7421602885172799E-2</v>
      </c>
      <c r="BI78" s="249">
        <v>2.74399957744977E-2</v>
      </c>
      <c r="BJ78" s="249">
        <v>2.7417734841042801E-2</v>
      </c>
      <c r="BK78" s="249">
        <v>2.7454753941296001E-2</v>
      </c>
      <c r="BL78" s="249">
        <v>2.7419982365014001E-2</v>
      </c>
      <c r="BM78" s="249">
        <v>2.7453734205526801E-2</v>
      </c>
      <c r="BN78" s="249">
        <v>2.74223706969625E-2</v>
      </c>
      <c r="BO78" s="249">
        <v>2.74467565996716E-2</v>
      </c>
      <c r="BP78" s="249">
        <v>2.7450860679449199E-2</v>
      </c>
      <c r="BQ78" s="249">
        <v>2.7455407059326999E-2</v>
      </c>
      <c r="BR78" s="249">
        <v>2.7452394011457399E-2</v>
      </c>
      <c r="BS78" s="249">
        <v>2.7431120137760098E-2</v>
      </c>
      <c r="BT78" s="249">
        <v>2.7451943646272601E-2</v>
      </c>
      <c r="BU78" s="249">
        <v>2.7422682973030299E-2</v>
      </c>
      <c r="BV78" s="249">
        <v>2.7377773037024201E-2</v>
      </c>
      <c r="BW78" s="249">
        <v>2.73898337675068E-2</v>
      </c>
      <c r="BX78" s="249">
        <v>2.7387216784231599E-2</v>
      </c>
      <c r="BY78" s="249">
        <v>2.7422060738358799E-2</v>
      </c>
      <c r="BZ78" s="249">
        <v>2.7481687720514399E-2</v>
      </c>
      <c r="CA78" s="249">
        <v>2.7687746035843199E-2</v>
      </c>
      <c r="CB78" s="249">
        <v>2.78443271206994E-2</v>
      </c>
      <c r="CC78" s="249">
        <v>2.7879998328425099E-2</v>
      </c>
      <c r="CD78" s="249">
        <v>2.7884343795003399E-2</v>
      </c>
      <c r="CE78" s="249">
        <v>2.7859921932479201E-2</v>
      </c>
      <c r="CF78" s="249">
        <v>2.7799846085669402E-2</v>
      </c>
      <c r="CG78" s="249">
        <v>2.77679385162477E-2</v>
      </c>
      <c r="CH78" s="249">
        <v>2.77457708696939E-2</v>
      </c>
      <c r="CI78" s="249">
        <v>2.7682827657474901E-2</v>
      </c>
      <c r="CJ78" s="249">
        <v>2.76047996867467E-2</v>
      </c>
      <c r="CK78" s="249">
        <v>2.7514603993804201E-2</v>
      </c>
      <c r="CL78" s="249">
        <v>2.7430531584754801E-2</v>
      </c>
      <c r="CM78" s="249">
        <v>2.73097408717018E-2</v>
      </c>
      <c r="CN78" s="249">
        <v>2.7192103696084401E-2</v>
      </c>
      <c r="CO78" s="249">
        <v>2.7058985613807301E-2</v>
      </c>
      <c r="CP78" s="249">
        <v>2.6881272950073198E-2</v>
      </c>
      <c r="CQ78" s="249">
        <v>2.6761662582461099E-2</v>
      </c>
      <c r="CR78" s="249">
        <v>2.6629612836067101E-2</v>
      </c>
      <c r="CS78" s="249">
        <v>2.65185600657529E-2</v>
      </c>
      <c r="CT78" s="249">
        <v>2.63955549297561E-2</v>
      </c>
      <c r="CU78" s="249">
        <v>2.63218148581018E-2</v>
      </c>
      <c r="CV78" s="249">
        <v>2.6256431540037501E-2</v>
      </c>
      <c r="CW78" s="249">
        <v>2.6216023667949801E-2</v>
      </c>
      <c r="CX78" s="3" t="s">
        <v>291</v>
      </c>
      <c r="CZ78" s="3" t="s">
        <v>328</v>
      </c>
    </row>
    <row r="79" spans="1:104" x14ac:dyDescent="0.25">
      <c r="A79" s="244" t="s">
        <v>253</v>
      </c>
      <c r="B79" s="212" t="s">
        <v>250</v>
      </c>
      <c r="C79" s="212" t="s">
        <v>251</v>
      </c>
      <c r="D79" s="250">
        <v>41312</v>
      </c>
      <c r="F79" s="249">
        <v>1.8780119063270199E-2</v>
      </c>
      <c r="G79" s="249">
        <v>1.90052042956836E-2</v>
      </c>
      <c r="H79" s="249">
        <v>1.91048049196187E-2</v>
      </c>
      <c r="I79" s="249">
        <v>1.9224797914101401E-2</v>
      </c>
      <c r="J79" s="249">
        <v>1.93715785089934E-2</v>
      </c>
      <c r="K79" s="249">
        <v>1.9487766044979999E-2</v>
      </c>
      <c r="L79" s="249">
        <v>1.95637381651813E-2</v>
      </c>
      <c r="M79" s="249">
        <v>1.96054994427588E-2</v>
      </c>
      <c r="N79" s="249">
        <v>1.96961202794377E-2</v>
      </c>
      <c r="O79" s="249">
        <v>1.9780652837071401E-2</v>
      </c>
      <c r="P79" s="249">
        <v>1.9800967585488299E-2</v>
      </c>
      <c r="Q79" s="249">
        <v>1.98402821447962E-2</v>
      </c>
      <c r="R79" s="249">
        <v>1.9810014239525602E-2</v>
      </c>
      <c r="S79" s="249">
        <v>1.98441590750221E-2</v>
      </c>
      <c r="T79" s="249">
        <v>1.9818683135113001E-2</v>
      </c>
      <c r="U79" s="249">
        <v>1.97993383275363E-2</v>
      </c>
      <c r="V79" s="249">
        <v>1.9693015957577199E-2</v>
      </c>
      <c r="W79" s="249">
        <v>1.95801012144078E-2</v>
      </c>
      <c r="X79" s="249">
        <v>1.9477647417861899E-2</v>
      </c>
      <c r="Y79" s="249">
        <v>1.9287129987618799E-2</v>
      </c>
      <c r="Z79" s="249">
        <v>1.8943200633723799E-2</v>
      </c>
      <c r="AA79" s="249">
        <v>1.8710659895975399E-2</v>
      </c>
      <c r="AB79" s="249">
        <v>1.83603312354618E-2</v>
      </c>
      <c r="AC79" s="249">
        <v>1.7990653632955399E-2</v>
      </c>
      <c r="AD79" s="249">
        <v>1.7491905927926699E-2</v>
      </c>
      <c r="AE79" s="249">
        <v>1.7080223925451901E-2</v>
      </c>
      <c r="AF79" s="249">
        <v>1.6781362312192599E-2</v>
      </c>
      <c r="AG79" s="249">
        <v>1.6556122226121101E-2</v>
      </c>
      <c r="AH79" s="249">
        <v>1.6467246812083499E-2</v>
      </c>
      <c r="AI79" s="249">
        <v>1.6487551698318802E-2</v>
      </c>
      <c r="AJ79" s="249">
        <v>1.65764324867353E-2</v>
      </c>
      <c r="AK79" s="249">
        <v>1.6664706287731E-2</v>
      </c>
      <c r="AL79" s="249">
        <v>1.6623893647889802E-2</v>
      </c>
      <c r="AM79" s="249">
        <v>1.6636155939639199E-2</v>
      </c>
      <c r="AN79" s="249">
        <v>1.6626207447579901E-2</v>
      </c>
      <c r="AO79" s="249">
        <v>1.66142126432368E-2</v>
      </c>
      <c r="AP79" s="249">
        <v>1.65572606035716E-2</v>
      </c>
      <c r="AQ79" s="249">
        <v>1.6553254436336401E-2</v>
      </c>
      <c r="AR79" s="249">
        <v>1.65164545278562E-2</v>
      </c>
      <c r="AS79" s="249">
        <v>1.6465569048474901E-2</v>
      </c>
      <c r="AT79" s="249">
        <v>1.6383024315315499E-2</v>
      </c>
      <c r="AU79" s="249">
        <v>1.6385416857475198E-2</v>
      </c>
      <c r="AV79" s="249">
        <v>1.6343892126917701E-2</v>
      </c>
      <c r="AW79" s="249">
        <v>1.6329890489575598E-2</v>
      </c>
      <c r="AX79" s="249">
        <v>1.6318896098486201E-2</v>
      </c>
      <c r="AY79" s="249">
        <v>1.6319991026596901E-2</v>
      </c>
      <c r="AZ79" s="249">
        <v>1.62917067253181E-2</v>
      </c>
      <c r="BA79" s="249">
        <v>1.62764064698133E-2</v>
      </c>
      <c r="BB79" s="249">
        <v>1.62756293519698E-2</v>
      </c>
      <c r="BC79" s="249">
        <v>1.6250435060194499E-2</v>
      </c>
      <c r="BD79" s="249">
        <v>1.6237070647070799E-2</v>
      </c>
      <c r="BE79" s="249">
        <v>1.6199371465054801E-2</v>
      </c>
      <c r="BF79" s="249">
        <v>1.6151107016427298E-2</v>
      </c>
      <c r="BG79" s="249">
        <v>1.61184286390154E-2</v>
      </c>
      <c r="BH79" s="249">
        <v>1.6107983213440001E-2</v>
      </c>
      <c r="BI79" s="249">
        <v>1.6089840575139101E-2</v>
      </c>
      <c r="BJ79" s="249">
        <v>1.61118250324685E-2</v>
      </c>
      <c r="BK79" s="249">
        <v>1.60754310932834E-2</v>
      </c>
      <c r="BL79" s="249">
        <v>1.6109591621045801E-2</v>
      </c>
      <c r="BM79" s="249">
        <v>1.60764225535459E-2</v>
      </c>
      <c r="BN79" s="249">
        <v>1.61072217063126E-2</v>
      </c>
      <c r="BO79" s="249">
        <v>1.608322329945E-2</v>
      </c>
      <c r="BP79" s="249">
        <v>1.60792197279126E-2</v>
      </c>
      <c r="BQ79" s="249">
        <v>1.6074796409360201E-2</v>
      </c>
      <c r="BR79" s="249">
        <v>1.60777265261451E-2</v>
      </c>
      <c r="BS79" s="249">
        <v>1.6098569684089702E-2</v>
      </c>
      <c r="BT79" s="249">
        <v>1.6078164959169E-2</v>
      </c>
      <c r="BU79" s="249">
        <v>1.6106912098340701E-2</v>
      </c>
      <c r="BV79" s="249">
        <v>1.61520662824278E-2</v>
      </c>
      <c r="BW79" s="249">
        <v>1.61398141340077E-2</v>
      </c>
      <c r="BX79" s="249">
        <v>1.6142464691667899E-2</v>
      </c>
      <c r="BY79" s="249">
        <v>1.6107529076040902E-2</v>
      </c>
      <c r="BZ79" s="249">
        <v>1.6049465390443E-2</v>
      </c>
      <c r="CA79" s="249">
        <v>1.5863788299750201E-2</v>
      </c>
      <c r="CB79" s="249">
        <v>1.57361437825481E-2</v>
      </c>
      <c r="CC79" s="249">
        <v>1.5708491931578899E-2</v>
      </c>
      <c r="CD79" s="249">
        <v>1.5705157468557399E-2</v>
      </c>
      <c r="CE79" s="249">
        <v>1.5723993078071499E-2</v>
      </c>
      <c r="CF79" s="249">
        <v>1.57713415132168E-2</v>
      </c>
      <c r="CG79" s="249">
        <v>1.5797096617300301E-2</v>
      </c>
      <c r="CH79" s="249">
        <v>1.5815246718657801E-2</v>
      </c>
      <c r="CI79" s="249">
        <v>1.5867973455334701E-2</v>
      </c>
      <c r="CJ79" s="249">
        <v>1.59359152690066E-2</v>
      </c>
      <c r="CK79" s="249">
        <v>1.6018298111698099E-2</v>
      </c>
      <c r="CL79" s="249">
        <v>1.6099150213916301E-2</v>
      </c>
      <c r="CM79" s="249">
        <v>1.62229899344088E-2</v>
      </c>
      <c r="CN79" s="249">
        <v>1.6353531878225299E-2</v>
      </c>
      <c r="CO79" s="249">
        <v>1.6515239200019301E-2</v>
      </c>
      <c r="CP79" s="249">
        <v>1.6760019025610501E-2</v>
      </c>
      <c r="CQ79" s="249">
        <v>1.69488129795611E-2</v>
      </c>
      <c r="CR79" s="249">
        <v>1.71877016420336E-2</v>
      </c>
      <c r="CS79" s="249">
        <v>1.7422620422654099E-2</v>
      </c>
      <c r="CT79" s="249">
        <v>1.7737430060702299E-2</v>
      </c>
      <c r="CU79" s="249">
        <v>1.7969223263272101E-2</v>
      </c>
      <c r="CV79" s="249">
        <v>1.82199053991348E-2</v>
      </c>
      <c r="CW79" s="249">
        <v>1.84096370930972E-2</v>
      </c>
      <c r="CX79" s="3" t="s">
        <v>291</v>
      </c>
      <c r="CZ79" s="3" t="s">
        <v>328</v>
      </c>
    </row>
    <row r="80" spans="1:104" x14ac:dyDescent="0.25">
      <c r="A80" s="244" t="s">
        <v>249</v>
      </c>
      <c r="B80" s="212" t="s">
        <v>250</v>
      </c>
      <c r="C80" s="212" t="s">
        <v>251</v>
      </c>
      <c r="D80" s="250">
        <v>41313</v>
      </c>
      <c r="F80" s="249">
        <v>2.6178032119307901E-2</v>
      </c>
      <c r="G80" s="249">
        <v>2.6153939435998402E-2</v>
      </c>
      <c r="H80" s="249">
        <v>2.6135351919752699E-2</v>
      </c>
      <c r="I80" s="249">
        <v>2.6129004007214698E-2</v>
      </c>
      <c r="J80" s="249">
        <v>2.61192086400482E-2</v>
      </c>
      <c r="K80" s="249">
        <v>2.6113546809960999E-2</v>
      </c>
      <c r="L80" s="249">
        <v>2.6110707079322601E-2</v>
      </c>
      <c r="M80" s="249">
        <v>2.6110327563158599E-2</v>
      </c>
      <c r="N80" s="249">
        <v>2.6109735118066899E-2</v>
      </c>
      <c r="O80" s="249">
        <v>2.6109736269604399E-2</v>
      </c>
      <c r="P80" s="249">
        <v>2.6109784373559802E-2</v>
      </c>
      <c r="Q80" s="249">
        <v>2.6109819269059299E-2</v>
      </c>
      <c r="R80" s="249">
        <v>2.6109934433610101E-2</v>
      </c>
      <c r="S80" s="249">
        <v>2.61097589188156E-2</v>
      </c>
      <c r="T80" s="249">
        <v>2.6109727615722202E-2</v>
      </c>
      <c r="U80" s="249">
        <v>2.6109848463461802E-2</v>
      </c>
      <c r="V80" s="249">
        <v>2.6112280816822299E-2</v>
      </c>
      <c r="W80" s="249">
        <v>2.6117733655189199E-2</v>
      </c>
      <c r="X80" s="249">
        <v>2.6123236288198799E-2</v>
      </c>
      <c r="Y80" s="249">
        <v>2.61363153671967E-2</v>
      </c>
      <c r="Z80" s="249">
        <v>2.6184215355285999E-2</v>
      </c>
      <c r="AA80" s="249">
        <v>2.6245288738113302E-2</v>
      </c>
      <c r="AB80" s="249">
        <v>2.6330390834435301E-2</v>
      </c>
      <c r="AC80" s="249">
        <v>2.6464228092322201E-2</v>
      </c>
      <c r="AD80" s="249">
        <v>2.6703868431438901E-2</v>
      </c>
      <c r="AE80" s="249">
        <v>2.69678804190389E-2</v>
      </c>
      <c r="AF80" s="249">
        <v>2.71896272470162E-2</v>
      </c>
      <c r="AG80" s="249">
        <v>2.73852088110767E-2</v>
      </c>
      <c r="AH80" s="249">
        <v>2.7498449921699801E-2</v>
      </c>
      <c r="AI80" s="249">
        <v>2.74334056818108E-2</v>
      </c>
      <c r="AJ80" s="249">
        <v>2.7345542299285399E-2</v>
      </c>
      <c r="AK80" s="249">
        <v>2.73090347613065E-2</v>
      </c>
      <c r="AL80" s="249">
        <v>2.7310393238152798E-2</v>
      </c>
      <c r="AM80" s="249">
        <v>2.7322602178633901E-2</v>
      </c>
      <c r="AN80" s="249">
        <v>2.73051528906148E-2</v>
      </c>
      <c r="AO80" s="249">
        <v>2.7272188253988999E-2</v>
      </c>
      <c r="AP80" s="249">
        <v>2.7294604331213401E-2</v>
      </c>
      <c r="AQ80" s="249">
        <v>2.7295268541377999E-2</v>
      </c>
      <c r="AR80" s="249">
        <v>2.72883648306105E-2</v>
      </c>
      <c r="AS80" s="249">
        <v>2.7280426684020202E-2</v>
      </c>
      <c r="AT80" s="249">
        <v>2.72657211188169E-2</v>
      </c>
      <c r="AU80" s="249">
        <v>2.7264531696301799E-2</v>
      </c>
      <c r="AV80" s="249">
        <v>2.7240665815655599E-2</v>
      </c>
      <c r="AW80" s="249">
        <v>2.7235713592409502E-2</v>
      </c>
      <c r="AX80" s="249">
        <v>2.72048165266792E-2</v>
      </c>
      <c r="AY80" s="249">
        <v>2.7180137987731699E-2</v>
      </c>
      <c r="AZ80" s="249">
        <v>2.7169706169431099E-2</v>
      </c>
      <c r="BA80" s="249">
        <v>2.71161051552649E-2</v>
      </c>
      <c r="BB80" s="249">
        <v>2.70825061624019E-2</v>
      </c>
      <c r="BC80" s="249">
        <v>2.7065707278118401E-2</v>
      </c>
      <c r="BD80" s="249">
        <v>2.7051831350367799E-2</v>
      </c>
      <c r="BE80" s="249">
        <v>2.7036517071855001E-2</v>
      </c>
      <c r="BF80" s="249">
        <v>2.7065177085938801E-2</v>
      </c>
      <c r="BG80" s="249">
        <v>2.7073027666411401E-2</v>
      </c>
      <c r="BH80" s="249">
        <v>2.7054567122562399E-2</v>
      </c>
      <c r="BI80" s="249">
        <v>2.70305298854044E-2</v>
      </c>
      <c r="BJ80" s="249">
        <v>2.70376521240542E-2</v>
      </c>
      <c r="BK80" s="249">
        <v>2.7039387341746501E-2</v>
      </c>
      <c r="BL80" s="249">
        <v>2.7013242415479199E-2</v>
      </c>
      <c r="BM80" s="249">
        <v>2.6993845143634398E-2</v>
      </c>
      <c r="BN80" s="249">
        <v>2.69921108982338E-2</v>
      </c>
      <c r="BO80" s="249">
        <v>2.6976836842714801E-2</v>
      </c>
      <c r="BP80" s="249">
        <v>2.69572656585556E-2</v>
      </c>
      <c r="BQ80" s="249">
        <v>2.6972539281387799E-2</v>
      </c>
      <c r="BR80" s="249">
        <v>2.6972357851527299E-2</v>
      </c>
      <c r="BS80" s="249">
        <v>2.6948933110950202E-2</v>
      </c>
      <c r="BT80" s="249">
        <v>2.69327881100755E-2</v>
      </c>
      <c r="BU80" s="249">
        <v>2.69392159868364E-2</v>
      </c>
      <c r="BV80" s="249">
        <v>2.6897129630583601E-2</v>
      </c>
      <c r="BW80" s="249">
        <v>2.6882970358752398E-2</v>
      </c>
      <c r="BX80" s="249">
        <v>2.6922802903348999E-2</v>
      </c>
      <c r="BY80" s="249">
        <v>2.6968076742908E-2</v>
      </c>
      <c r="BZ80" s="249">
        <v>2.7012577726095801E-2</v>
      </c>
      <c r="CA80" s="249">
        <v>2.71949667481758E-2</v>
      </c>
      <c r="CB80" s="249">
        <v>2.7345912947668999E-2</v>
      </c>
      <c r="CC80" s="249">
        <v>2.7363360043703801E-2</v>
      </c>
      <c r="CD80" s="249">
        <v>2.73397724615588E-2</v>
      </c>
      <c r="CE80" s="249">
        <v>2.7287117733979599E-2</v>
      </c>
      <c r="CF80" s="249">
        <v>2.72772890763778E-2</v>
      </c>
      <c r="CG80" s="249">
        <v>2.72412222232505E-2</v>
      </c>
      <c r="CH80" s="249">
        <v>2.7210768875125701E-2</v>
      </c>
      <c r="CI80" s="249">
        <v>2.71695665273766E-2</v>
      </c>
      <c r="CJ80" s="249">
        <v>2.7149802686218E-2</v>
      </c>
      <c r="CK80" s="249">
        <v>2.70892810397045E-2</v>
      </c>
      <c r="CL80" s="249">
        <v>2.70644863110702E-2</v>
      </c>
      <c r="CM80" s="249">
        <v>2.6990370455691599E-2</v>
      </c>
      <c r="CN80" s="249">
        <v>2.6922855538060401E-2</v>
      </c>
      <c r="CO80" s="249">
        <v>2.6870448471388898E-2</v>
      </c>
      <c r="CP80" s="249">
        <v>2.6778414784109E-2</v>
      </c>
      <c r="CQ80" s="249">
        <v>2.6717566822801402E-2</v>
      </c>
      <c r="CR80" s="249">
        <v>2.6638357274263499E-2</v>
      </c>
      <c r="CS80" s="249">
        <v>2.65733173043304E-2</v>
      </c>
      <c r="CT80" s="249">
        <v>2.6477535705383502E-2</v>
      </c>
      <c r="CU80" s="249">
        <v>2.6420573868549301E-2</v>
      </c>
      <c r="CV80" s="249">
        <v>2.6366950507294699E-2</v>
      </c>
      <c r="CW80" s="249">
        <v>2.63086564704898E-2</v>
      </c>
      <c r="CX80" s="3" t="s">
        <v>292</v>
      </c>
      <c r="CZ80" s="3" t="s">
        <v>328</v>
      </c>
    </row>
    <row r="81" spans="1:104" x14ac:dyDescent="0.25">
      <c r="A81" s="244" t="s">
        <v>253</v>
      </c>
      <c r="B81" s="212" t="s">
        <v>250</v>
      </c>
      <c r="C81" s="212" t="s">
        <v>251</v>
      </c>
      <c r="D81" s="250">
        <v>41313</v>
      </c>
      <c r="F81" s="249">
        <v>1.8630593151523302E-2</v>
      </c>
      <c r="G81" s="249">
        <v>1.8809368247619501E-2</v>
      </c>
      <c r="H81" s="249">
        <v>1.8988699747539101E-2</v>
      </c>
      <c r="I81" s="249">
        <v>1.90656847074115E-2</v>
      </c>
      <c r="J81" s="249">
        <v>1.9217915105972001E-2</v>
      </c>
      <c r="K81" s="249">
        <v>1.93504865333438E-2</v>
      </c>
      <c r="L81" s="249">
        <v>1.9465560119422999E-2</v>
      </c>
      <c r="M81" s="249">
        <v>1.9491357946208002E-2</v>
      </c>
      <c r="N81" s="249">
        <v>1.9571804719407501E-2</v>
      </c>
      <c r="O81" s="249">
        <v>1.95711995491651E-2</v>
      </c>
      <c r="P81" s="249">
        <v>1.9615906750781401E-2</v>
      </c>
      <c r="Q81" s="249">
        <v>1.9623508169958E-2</v>
      </c>
      <c r="R81" s="249">
        <v>1.9641746238387402E-2</v>
      </c>
      <c r="S81" s="249">
        <v>1.95623093960458E-2</v>
      </c>
      <c r="T81" s="249">
        <v>1.9576711172189499E-2</v>
      </c>
      <c r="U81" s="249">
        <v>1.9542439869327799E-2</v>
      </c>
      <c r="V81" s="249">
        <v>1.9392865242682401E-2</v>
      </c>
      <c r="W81" s="249">
        <v>1.9247178255952999E-2</v>
      </c>
      <c r="X81" s="249">
        <v>1.9148383080151501E-2</v>
      </c>
      <c r="Y81" s="249">
        <v>1.8977943884355902E-2</v>
      </c>
      <c r="Z81" s="249">
        <v>1.8590616092475899E-2</v>
      </c>
      <c r="AA81" s="249">
        <v>1.82688452636365E-2</v>
      </c>
      <c r="AB81" s="249">
        <v>1.7939969145595501E-2</v>
      </c>
      <c r="AC81" s="249">
        <v>1.75529974834151E-2</v>
      </c>
      <c r="AD81" s="249">
        <v>1.70488555302254E-2</v>
      </c>
      <c r="AE81" s="249">
        <v>1.6636065168538799E-2</v>
      </c>
      <c r="AF81" s="249">
        <v>1.6356396915742501E-2</v>
      </c>
      <c r="AG81" s="249">
        <v>1.6144501408226802E-2</v>
      </c>
      <c r="AH81" s="249">
        <v>1.6033517322588099E-2</v>
      </c>
      <c r="AI81" s="249">
        <v>1.6096317298585201E-2</v>
      </c>
      <c r="AJ81" s="249">
        <v>1.61852762052665E-2</v>
      </c>
      <c r="AK81" s="249">
        <v>1.6223742741991998E-2</v>
      </c>
      <c r="AL81" s="249">
        <v>1.6222294738375598E-2</v>
      </c>
      <c r="AM81" s="249">
        <v>1.6209339451293901E-2</v>
      </c>
      <c r="AN81" s="249">
        <v>1.62278876438516E-2</v>
      </c>
      <c r="AO81" s="249">
        <v>1.6263523395347101E-2</v>
      </c>
      <c r="AP81" s="249">
        <v>1.6239205256195099E-2</v>
      </c>
      <c r="AQ81" s="249">
        <v>1.62384902655483E-2</v>
      </c>
      <c r="AR81" s="249">
        <v>1.6245937349340701E-2</v>
      </c>
      <c r="AS81" s="249">
        <v>1.6254543128178599E-2</v>
      </c>
      <c r="AT81" s="249">
        <v>1.6270608148912801E-2</v>
      </c>
      <c r="AU81" s="249">
        <v>1.6271914564525401E-2</v>
      </c>
      <c r="AV81" s="249">
        <v>1.6298354452337599E-2</v>
      </c>
      <c r="AW81" s="249">
        <v>1.6303895583103599E-2</v>
      </c>
      <c r="AX81" s="249">
        <v>1.63389038168614E-2</v>
      </c>
      <c r="AY81" s="249">
        <v>1.6367422513406501E-2</v>
      </c>
      <c r="AZ81" s="249">
        <v>1.6379630852692399E-2</v>
      </c>
      <c r="BA81" s="249">
        <v>1.6443859152321601E-2</v>
      </c>
      <c r="BB81" s="249">
        <v>1.64854631153185E-2</v>
      </c>
      <c r="BC81" s="249">
        <v>1.6506673600890101E-2</v>
      </c>
      <c r="BD81" s="249">
        <v>1.65244063281214E-2</v>
      </c>
      <c r="BE81" s="249">
        <v>1.6544206267653998E-2</v>
      </c>
      <c r="BF81" s="249">
        <v>1.6507347589164799E-2</v>
      </c>
      <c r="BG81" s="249">
        <v>1.6497396484369101E-2</v>
      </c>
      <c r="BH81" s="249">
        <v>1.6520894685420399E-2</v>
      </c>
      <c r="BI81" s="249">
        <v>1.65520137576597E-2</v>
      </c>
      <c r="BJ81" s="249">
        <v>1.6542730377149699E-2</v>
      </c>
      <c r="BK81" s="249">
        <v>1.6540476709802701E-2</v>
      </c>
      <c r="BL81" s="249">
        <v>1.6574771869469401E-2</v>
      </c>
      <c r="BM81" s="249">
        <v>1.66006962876122E-2</v>
      </c>
      <c r="BN81" s="249">
        <v>1.66030345694126E-2</v>
      </c>
      <c r="BO81" s="249">
        <v>1.6623776713761199E-2</v>
      </c>
      <c r="BP81" s="249">
        <v>1.66507516705434E-2</v>
      </c>
      <c r="BQ81" s="249">
        <v>1.6629661358734699E-2</v>
      </c>
      <c r="BR81" s="249">
        <v>1.6629910265029201E-2</v>
      </c>
      <c r="BS81" s="249">
        <v>1.6662375381163601E-2</v>
      </c>
      <c r="BT81" s="249">
        <v>1.6685139815850202E-2</v>
      </c>
      <c r="BU81" s="249">
        <v>1.66760377611474E-2</v>
      </c>
      <c r="BV81" s="249">
        <v>1.6736594885539701E-2</v>
      </c>
      <c r="BW81" s="249">
        <v>1.6757495049998999E-2</v>
      </c>
      <c r="BX81" s="249">
        <v>1.6699382484623899E-2</v>
      </c>
      <c r="BY81" s="249">
        <v>1.6635794797090101E-2</v>
      </c>
      <c r="BZ81" s="249">
        <v>1.6575653352594401E-2</v>
      </c>
      <c r="CA81" s="249">
        <v>1.6350225904176501E-2</v>
      </c>
      <c r="CB81" s="249">
        <v>1.6184890358154E-2</v>
      </c>
      <c r="CC81" s="249">
        <v>1.6166832115530001E-2</v>
      </c>
      <c r="CD81" s="249">
        <v>1.61912946413219E-2</v>
      </c>
      <c r="CE81" s="249">
        <v>1.6247286287175901E-2</v>
      </c>
      <c r="CF81" s="249">
        <v>1.6257957357780701E-2</v>
      </c>
      <c r="CG81" s="249">
        <v>1.6297733067161899E-2</v>
      </c>
      <c r="CH81" s="249">
        <v>1.6332100066210099E-2</v>
      </c>
      <c r="CI81" s="249">
        <v>1.6379794903666901E-2</v>
      </c>
      <c r="CJ81" s="249">
        <v>1.6403183235031701E-2</v>
      </c>
      <c r="CK81" s="249">
        <v>1.6476987349783201E-2</v>
      </c>
      <c r="CL81" s="249">
        <v>1.65082261352585E-2</v>
      </c>
      <c r="CM81" s="249">
        <v>1.6605384628515098E-2</v>
      </c>
      <c r="CN81" s="249">
        <v>1.66993070746961E-2</v>
      </c>
      <c r="CO81" s="249">
        <v>1.6776209232269201E-2</v>
      </c>
      <c r="CP81" s="249">
        <v>1.69209725964077E-2</v>
      </c>
      <c r="CQ81" s="249">
        <v>1.7024555458293601E-2</v>
      </c>
      <c r="CR81" s="249">
        <v>1.7170680405696501E-2</v>
      </c>
      <c r="CS81" s="249">
        <v>1.73021400761285E-2</v>
      </c>
      <c r="CT81" s="249">
        <v>1.7519940242152102E-2</v>
      </c>
      <c r="CU81" s="249">
        <v>1.7667311386010499E-2</v>
      </c>
      <c r="CV81" s="249">
        <v>1.7822429192396801E-2</v>
      </c>
      <c r="CW81" s="249">
        <v>1.8015524852958799E-2</v>
      </c>
      <c r="CX81" s="3" t="s">
        <v>292</v>
      </c>
      <c r="CZ81" s="3" t="s">
        <v>328</v>
      </c>
    </row>
    <row r="82" spans="1:104" x14ac:dyDescent="0.25">
      <c r="A82" s="244" t="s">
        <v>249</v>
      </c>
      <c r="B82" s="212" t="s">
        <v>250</v>
      </c>
      <c r="C82" s="212" t="s">
        <v>251</v>
      </c>
      <c r="D82" s="250">
        <v>41314</v>
      </c>
      <c r="F82" s="249">
        <v>2.6270907097744801E-2</v>
      </c>
      <c r="G82" s="249">
        <v>2.6240029966583998E-2</v>
      </c>
      <c r="H82" s="249">
        <v>2.62142545224981E-2</v>
      </c>
      <c r="I82" s="249">
        <v>2.6193209606358001E-2</v>
      </c>
      <c r="J82" s="249">
        <v>2.6173595578024001E-2</v>
      </c>
      <c r="K82" s="249">
        <v>2.61706431709968E-2</v>
      </c>
      <c r="L82" s="249">
        <v>2.6157547321106801E-2</v>
      </c>
      <c r="M82" s="249">
        <v>2.61504761236767E-2</v>
      </c>
      <c r="N82" s="249">
        <v>2.6143334688130099E-2</v>
      </c>
      <c r="O82" s="249">
        <v>2.6139022860932101E-2</v>
      </c>
      <c r="P82" s="249">
        <v>2.61379289778952E-2</v>
      </c>
      <c r="Q82" s="249">
        <v>2.6133230951609101E-2</v>
      </c>
      <c r="R82" s="249">
        <v>2.6133268162839701E-2</v>
      </c>
      <c r="S82" s="249">
        <v>2.61289881857306E-2</v>
      </c>
      <c r="T82" s="249">
        <v>2.6127453052125101E-2</v>
      </c>
      <c r="U82" s="249">
        <v>2.6127513548330698E-2</v>
      </c>
      <c r="V82" s="249">
        <v>2.6132845265470401E-2</v>
      </c>
      <c r="W82" s="249">
        <v>2.6131492325275601E-2</v>
      </c>
      <c r="X82" s="249">
        <v>2.6139555739846901E-2</v>
      </c>
      <c r="Y82" s="249">
        <v>2.6149258345332702E-2</v>
      </c>
      <c r="Z82" s="249">
        <v>2.61653355689207E-2</v>
      </c>
      <c r="AA82" s="249">
        <v>2.6174767726944999E-2</v>
      </c>
      <c r="AB82" s="249">
        <v>2.6207370322141599E-2</v>
      </c>
      <c r="AC82" s="249">
        <v>2.6230705567645798E-2</v>
      </c>
      <c r="AD82" s="249">
        <v>2.6283305448137399E-2</v>
      </c>
      <c r="AE82" s="249">
        <v>2.63258305695857E-2</v>
      </c>
      <c r="AF82" s="249">
        <v>2.6376313887170801E-2</v>
      </c>
      <c r="AG82" s="249">
        <v>2.6429707287730302E-2</v>
      </c>
      <c r="AH82" s="249">
        <v>2.6494664906656799E-2</v>
      </c>
      <c r="AI82" s="249">
        <v>2.6531328418472801E-2</v>
      </c>
      <c r="AJ82" s="249">
        <v>2.6569768385398599E-2</v>
      </c>
      <c r="AK82" s="249">
        <v>2.6623866275192701E-2</v>
      </c>
      <c r="AL82" s="249">
        <v>2.67062054193383E-2</v>
      </c>
      <c r="AM82" s="249">
        <v>2.6804846062158601E-2</v>
      </c>
      <c r="AN82" s="249">
        <v>2.6882389521733399E-2</v>
      </c>
      <c r="AO82" s="249">
        <v>2.69494925758588E-2</v>
      </c>
      <c r="AP82" s="249">
        <v>2.7021798944811701E-2</v>
      </c>
      <c r="AQ82" s="249">
        <v>2.7098787954842399E-2</v>
      </c>
      <c r="AR82" s="249">
        <v>2.7158328782036601E-2</v>
      </c>
      <c r="AS82" s="249">
        <v>2.7177047962221701E-2</v>
      </c>
      <c r="AT82" s="249">
        <v>2.7244819174217401E-2</v>
      </c>
      <c r="AU82" s="249">
        <v>2.72792013252252E-2</v>
      </c>
      <c r="AV82" s="249">
        <v>2.73030936151471E-2</v>
      </c>
      <c r="AW82" s="249">
        <v>2.7277515824809199E-2</v>
      </c>
      <c r="AX82" s="249">
        <v>2.7308020545173201E-2</v>
      </c>
      <c r="AY82" s="249">
        <v>2.72984813689961E-2</v>
      </c>
      <c r="AZ82" s="249">
        <v>2.7298572975653301E-2</v>
      </c>
      <c r="BA82" s="249">
        <v>2.7267177669289398E-2</v>
      </c>
      <c r="BB82" s="249">
        <v>2.72411488468077E-2</v>
      </c>
      <c r="BC82" s="249">
        <v>2.7235585374679301E-2</v>
      </c>
      <c r="BD82" s="249">
        <v>2.7219185287044999E-2</v>
      </c>
      <c r="BE82" s="249">
        <v>2.7186597081044001E-2</v>
      </c>
      <c r="BF82" s="249">
        <v>2.7147580770467899E-2</v>
      </c>
      <c r="BG82" s="249">
        <v>2.7117146277033401E-2</v>
      </c>
      <c r="BH82" s="249">
        <v>2.70838904094369E-2</v>
      </c>
      <c r="BI82" s="249">
        <v>2.7063135900382201E-2</v>
      </c>
      <c r="BJ82" s="249">
        <v>2.7047175966917102E-2</v>
      </c>
      <c r="BK82" s="249">
        <v>2.70607962277916E-2</v>
      </c>
      <c r="BL82" s="249">
        <v>2.70264566009078E-2</v>
      </c>
      <c r="BM82" s="249">
        <v>2.7036994977882301E-2</v>
      </c>
      <c r="BN82" s="249">
        <v>2.7014920868692199E-2</v>
      </c>
      <c r="BO82" s="249">
        <v>2.7029098642438399E-2</v>
      </c>
      <c r="BP82" s="249">
        <v>2.7013631984567601E-2</v>
      </c>
      <c r="BQ82" s="249">
        <v>2.7007302030773901E-2</v>
      </c>
      <c r="BR82" s="249">
        <v>2.7054328423404401E-2</v>
      </c>
      <c r="BS82" s="249">
        <v>2.7050763551096299E-2</v>
      </c>
      <c r="BT82" s="249">
        <v>2.7095378837900499E-2</v>
      </c>
      <c r="BU82" s="249">
        <v>2.70999638477698E-2</v>
      </c>
      <c r="BV82" s="249">
        <v>2.7151749715453199E-2</v>
      </c>
      <c r="BW82" s="249">
        <v>2.71909881814731E-2</v>
      </c>
      <c r="BX82" s="249">
        <v>2.72776925270556E-2</v>
      </c>
      <c r="BY82" s="249">
        <v>2.7343019301171501E-2</v>
      </c>
      <c r="BZ82" s="249">
        <v>2.7455174261713199E-2</v>
      </c>
      <c r="CA82" s="249">
        <v>2.75439353113828E-2</v>
      </c>
      <c r="CB82" s="249">
        <v>2.7616050358936502E-2</v>
      </c>
      <c r="CC82" s="249">
        <v>2.7608895436603699E-2</v>
      </c>
      <c r="CD82" s="249">
        <v>2.7586853068134E-2</v>
      </c>
      <c r="CE82" s="249">
        <v>2.75599009992257E-2</v>
      </c>
      <c r="CF82" s="249">
        <v>2.7509149842243501E-2</v>
      </c>
      <c r="CG82" s="249">
        <v>2.7434636990816701E-2</v>
      </c>
      <c r="CH82" s="249">
        <v>2.73888902006632E-2</v>
      </c>
      <c r="CI82" s="249">
        <v>2.7363403834131099E-2</v>
      </c>
      <c r="CJ82" s="249">
        <v>2.7319777277659298E-2</v>
      </c>
      <c r="CK82" s="249">
        <v>2.7228763018895201E-2</v>
      </c>
      <c r="CL82" s="249">
        <v>2.7163760443704599E-2</v>
      </c>
      <c r="CM82" s="249">
        <v>2.71013295350001E-2</v>
      </c>
      <c r="CN82" s="249">
        <v>2.70353679993291E-2</v>
      </c>
      <c r="CO82" s="249">
        <v>2.6955114531964999E-2</v>
      </c>
      <c r="CP82" s="249">
        <v>2.6847712812093898E-2</v>
      </c>
      <c r="CQ82" s="249">
        <v>2.67641673645223E-2</v>
      </c>
      <c r="CR82" s="249">
        <v>2.66875376523684E-2</v>
      </c>
      <c r="CS82" s="249">
        <v>2.65988312310865E-2</v>
      </c>
      <c r="CT82" s="249">
        <v>2.6507192467204899E-2</v>
      </c>
      <c r="CU82" s="249">
        <v>2.6437031004067801E-2</v>
      </c>
      <c r="CV82" s="249">
        <v>2.6385151396119098E-2</v>
      </c>
      <c r="CW82" s="249">
        <v>2.63299047914284E-2</v>
      </c>
      <c r="CX82" s="3" t="s">
        <v>293</v>
      </c>
      <c r="CZ82" s="3" t="s">
        <v>328</v>
      </c>
    </row>
    <row r="83" spans="1:104" x14ac:dyDescent="0.25">
      <c r="A83" s="244" t="s">
        <v>253</v>
      </c>
      <c r="B83" s="212" t="s">
        <v>250</v>
      </c>
      <c r="C83" s="212" t="s">
        <v>251</v>
      </c>
      <c r="D83" s="250">
        <v>41314</v>
      </c>
      <c r="F83" s="249">
        <v>1.8159460004736599E-2</v>
      </c>
      <c r="G83" s="249">
        <v>1.82927531474226E-2</v>
      </c>
      <c r="H83" s="249">
        <v>1.8418823688952798E-2</v>
      </c>
      <c r="I83" s="249">
        <v>1.8535636932056999E-2</v>
      </c>
      <c r="J83" s="249">
        <v>1.8660530078543701E-2</v>
      </c>
      <c r="K83" s="249">
        <v>1.86810942625673E-2</v>
      </c>
      <c r="L83" s="249">
        <v>1.8779673391924798E-2</v>
      </c>
      <c r="M83" s="249">
        <v>1.8839138730609401E-2</v>
      </c>
      <c r="N83" s="249">
        <v>1.8905183383274401E-2</v>
      </c>
      <c r="O83" s="249">
        <v>1.8948785416128398E-2</v>
      </c>
      <c r="P83" s="249">
        <v>1.8960385194061301E-2</v>
      </c>
      <c r="Q83" s="249">
        <v>1.9013162911422399E-2</v>
      </c>
      <c r="R83" s="249">
        <v>1.9012723829619601E-2</v>
      </c>
      <c r="S83" s="249">
        <v>1.9065892187652599E-2</v>
      </c>
      <c r="T83" s="249">
        <v>1.9086469388374199E-2</v>
      </c>
      <c r="U83" s="249">
        <v>1.9085641099956301E-2</v>
      </c>
      <c r="V83" s="249">
        <v>1.9017735806989702E-2</v>
      </c>
      <c r="W83" s="249">
        <v>1.9034105498622299E-2</v>
      </c>
      <c r="X83" s="249">
        <v>1.89432185242333E-2</v>
      </c>
      <c r="Y83" s="249">
        <v>1.8849930905785298E-2</v>
      </c>
      <c r="Z83" s="249">
        <v>1.8719492351466201E-2</v>
      </c>
      <c r="AA83" s="249">
        <v>1.8652511642672401E-2</v>
      </c>
      <c r="AB83" s="249">
        <v>1.84554379324657E-2</v>
      </c>
      <c r="AC83" s="249">
        <v>1.8336552991790499E-2</v>
      </c>
      <c r="AD83" s="249">
        <v>1.8110174635949099E-2</v>
      </c>
      <c r="AE83" s="249">
        <v>1.7955437964493799E-2</v>
      </c>
      <c r="AF83" s="249">
        <v>1.7793991785726299E-2</v>
      </c>
      <c r="AG83" s="249">
        <v>1.7642595200182201E-2</v>
      </c>
      <c r="AH83" s="249">
        <v>1.7478496878026599E-2</v>
      </c>
      <c r="AI83" s="249">
        <v>1.73936264851254E-2</v>
      </c>
      <c r="AJ83" s="249">
        <v>1.73096566570623E-2</v>
      </c>
      <c r="AK83" s="249">
        <v>1.7198992404667799E-2</v>
      </c>
      <c r="AL83" s="249">
        <v>1.7044682818996501E-2</v>
      </c>
      <c r="AM83" s="249">
        <v>1.68780246309338E-2</v>
      </c>
      <c r="AN83" s="249">
        <v>1.6758358280945702E-2</v>
      </c>
      <c r="AO83" s="249">
        <v>1.6661592298703901E-2</v>
      </c>
      <c r="AP83" s="249">
        <v>1.65634674297842E-2</v>
      </c>
      <c r="AQ83" s="249">
        <v>1.6465168214021001E-2</v>
      </c>
      <c r="AR83" s="249">
        <v>1.6393051941108201E-2</v>
      </c>
      <c r="AS83" s="249">
        <v>1.63710291468088E-2</v>
      </c>
      <c r="AT83" s="249">
        <v>1.6293721834788399E-2</v>
      </c>
      <c r="AU83" s="249">
        <v>1.6255875656526999E-2</v>
      </c>
      <c r="AV83" s="249">
        <v>1.62300908014586E-2</v>
      </c>
      <c r="AW83" s="249">
        <v>1.62577103754157E-2</v>
      </c>
      <c r="AX83" s="249">
        <v>1.62248246488234E-2</v>
      </c>
      <c r="AY83" s="249">
        <v>1.6235036291518699E-2</v>
      </c>
      <c r="AZ83" s="249">
        <v>1.6234937917842199E-2</v>
      </c>
      <c r="BA83" s="249">
        <v>1.6269009773179698E-2</v>
      </c>
      <c r="BB83" s="249">
        <v>1.62978149988279E-2</v>
      </c>
      <c r="BC83" s="249">
        <v>1.6304039301584201E-2</v>
      </c>
      <c r="BD83" s="249">
        <v>1.63225285346662E-2</v>
      </c>
      <c r="BE83" s="249">
        <v>1.6359909492078498E-2</v>
      </c>
      <c r="BF83" s="249">
        <v>1.6405833947787801E-2</v>
      </c>
      <c r="BG83" s="249">
        <v>1.64425869584395E-2</v>
      </c>
      <c r="BH83" s="249">
        <v>1.6483727719133898E-2</v>
      </c>
      <c r="BI83" s="249">
        <v>1.65099450072888E-2</v>
      </c>
      <c r="BJ83" s="249">
        <v>1.6530399623316001E-2</v>
      </c>
      <c r="BK83" s="249">
        <v>1.65129274055686E-2</v>
      </c>
      <c r="BL83" s="249">
        <v>1.6557347159854002E-2</v>
      </c>
      <c r="BM83" s="249">
        <v>1.6543584689247801E-2</v>
      </c>
      <c r="BN83" s="249">
        <v>1.65725481204653E-2</v>
      </c>
      <c r="BO83" s="249">
        <v>1.65538857612317E-2</v>
      </c>
      <c r="BP83" s="249">
        <v>1.6574255463491901E-2</v>
      </c>
      <c r="BQ83" s="249">
        <v>1.6582666925257498E-2</v>
      </c>
      <c r="BR83" s="249">
        <v>1.6521200775823499E-2</v>
      </c>
      <c r="BS83" s="249">
        <v>1.6525779035012698E-2</v>
      </c>
      <c r="BT83" s="249">
        <v>1.6469396530313402E-2</v>
      </c>
      <c r="BU83" s="249">
        <v>1.6463712323742202E-2</v>
      </c>
      <c r="BV83" s="249">
        <v>1.6400864031224101E-2</v>
      </c>
      <c r="BW83" s="249">
        <v>1.6354821802438E-2</v>
      </c>
      <c r="BX83" s="249">
        <v>1.6257517931397202E-2</v>
      </c>
      <c r="BY83" s="249">
        <v>1.6187905130636299E-2</v>
      </c>
      <c r="BZ83" s="249">
        <v>1.6075022607288401E-2</v>
      </c>
      <c r="CA83" s="249">
        <v>1.5991032770618301E-2</v>
      </c>
      <c r="CB83" s="249">
        <v>1.5925935073751101E-2</v>
      </c>
      <c r="CC83" s="249">
        <v>1.59322746789331E-2</v>
      </c>
      <c r="CD83" s="249">
        <v>1.59519677156977E-2</v>
      </c>
      <c r="CE83" s="249">
        <v>1.5976387016610701E-2</v>
      </c>
      <c r="CF83" s="249">
        <v>1.6023420297614201E-2</v>
      </c>
      <c r="CG83" s="249">
        <v>1.6095105170947799E-2</v>
      </c>
      <c r="CH83" s="249">
        <v>1.6140769299958599E-2</v>
      </c>
      <c r="CI83" s="249">
        <v>1.6166787046251602E-2</v>
      </c>
      <c r="CJ83" s="249">
        <v>1.62123277618711E-2</v>
      </c>
      <c r="CK83" s="249">
        <v>1.6311704983843999E-2</v>
      </c>
      <c r="CL83" s="249">
        <v>1.6386630673975701E-2</v>
      </c>
      <c r="CM83" s="249">
        <v>1.64620230931261E-2</v>
      </c>
      <c r="CN83" s="249">
        <v>1.65457017664285E-2</v>
      </c>
      <c r="CO83" s="249">
        <v>1.66537443915807E-2</v>
      </c>
      <c r="CP83" s="249">
        <v>1.6810760618507701E-2</v>
      </c>
      <c r="CQ83" s="249">
        <v>1.6944618765722199E-2</v>
      </c>
      <c r="CR83" s="249">
        <v>1.7078332832362E-2</v>
      </c>
      <c r="CS83" s="249">
        <v>1.7249190909325401E-2</v>
      </c>
      <c r="CT83" s="249">
        <v>1.7448931732588002E-2</v>
      </c>
      <c r="CU83" s="249">
        <v>1.7623094579175099E-2</v>
      </c>
      <c r="CV83" s="249">
        <v>1.7767709960090899E-2</v>
      </c>
      <c r="CW83" s="249">
        <v>1.7941608610768801E-2</v>
      </c>
      <c r="CX83" s="3" t="s">
        <v>293</v>
      </c>
      <c r="CZ83" s="3" t="s">
        <v>328</v>
      </c>
    </row>
    <row r="84" spans="1:104" x14ac:dyDescent="0.25">
      <c r="A84" s="244" t="s">
        <v>249</v>
      </c>
      <c r="B84" s="212" t="s">
        <v>250</v>
      </c>
      <c r="C84" s="212" t="s">
        <v>251</v>
      </c>
      <c r="D84" s="250">
        <v>41315</v>
      </c>
      <c r="F84" s="249">
        <v>2.6275418154976599E-2</v>
      </c>
      <c r="G84" s="249">
        <v>2.6239584875394899E-2</v>
      </c>
      <c r="H84" s="249">
        <v>2.6211467994712901E-2</v>
      </c>
      <c r="I84" s="249">
        <v>2.61822348696449E-2</v>
      </c>
      <c r="J84" s="249">
        <v>2.6159151409457598E-2</v>
      </c>
      <c r="K84" s="249">
        <v>2.61471737855631E-2</v>
      </c>
      <c r="L84" s="249">
        <v>2.6130565973917899E-2</v>
      </c>
      <c r="M84" s="249">
        <v>2.6127721013325701E-2</v>
      </c>
      <c r="N84" s="249">
        <v>2.61194355982159E-2</v>
      </c>
      <c r="O84" s="249">
        <v>2.6116851267832E-2</v>
      </c>
      <c r="P84" s="249">
        <v>2.6113837437525302E-2</v>
      </c>
      <c r="Q84" s="249">
        <v>2.6112340212728801E-2</v>
      </c>
      <c r="R84" s="249">
        <v>2.6110785107598001E-2</v>
      </c>
      <c r="S84" s="249">
        <v>2.61102421485691E-2</v>
      </c>
      <c r="T84" s="249">
        <v>2.6110836636155699E-2</v>
      </c>
      <c r="U84" s="249">
        <v>2.61112174226911E-2</v>
      </c>
      <c r="V84" s="249">
        <v>2.6110368965518899E-2</v>
      </c>
      <c r="W84" s="249">
        <v>2.6110699749886002E-2</v>
      </c>
      <c r="X84" s="249">
        <v>2.6110367256770201E-2</v>
      </c>
      <c r="Y84" s="249">
        <v>2.6110029063203501E-2</v>
      </c>
      <c r="Z84" s="249">
        <v>2.61126430177052E-2</v>
      </c>
      <c r="AA84" s="249">
        <v>2.6114102280945801E-2</v>
      </c>
      <c r="AB84" s="249">
        <v>2.61195872005122E-2</v>
      </c>
      <c r="AC84" s="249">
        <v>2.6124074863233399E-2</v>
      </c>
      <c r="AD84" s="249">
        <v>2.6134359946825701E-2</v>
      </c>
      <c r="AE84" s="249">
        <v>2.61344060074685E-2</v>
      </c>
      <c r="AF84" s="249">
        <v>2.6144718255301701E-2</v>
      </c>
      <c r="AG84" s="249">
        <v>2.61632269885229E-2</v>
      </c>
      <c r="AH84" s="249">
        <v>2.6183700613809799E-2</v>
      </c>
      <c r="AI84" s="249">
        <v>2.6201960365600099E-2</v>
      </c>
      <c r="AJ84" s="249">
        <v>2.6206621589736499E-2</v>
      </c>
      <c r="AK84" s="249">
        <v>2.6230217339062001E-2</v>
      </c>
      <c r="AL84" s="249">
        <v>2.62935044601946E-2</v>
      </c>
      <c r="AM84" s="249">
        <v>2.6347821742347999E-2</v>
      </c>
      <c r="AN84" s="249">
        <v>2.6377151000263901E-2</v>
      </c>
      <c r="AO84" s="249">
        <v>2.6431330577649799E-2</v>
      </c>
      <c r="AP84" s="249">
        <v>2.64860131268316E-2</v>
      </c>
      <c r="AQ84" s="249">
        <v>2.65580477507266E-2</v>
      </c>
      <c r="AR84" s="249">
        <v>2.65992907265276E-2</v>
      </c>
      <c r="AS84" s="249">
        <v>2.6649388081720599E-2</v>
      </c>
      <c r="AT84" s="249">
        <v>2.6682169825832099E-2</v>
      </c>
      <c r="AU84" s="249">
        <v>2.6712276653907699E-2</v>
      </c>
      <c r="AV84" s="249">
        <v>2.6714780604277798E-2</v>
      </c>
      <c r="AW84" s="249">
        <v>2.6702139859180199E-2</v>
      </c>
      <c r="AX84" s="249">
        <v>2.66922251211913E-2</v>
      </c>
      <c r="AY84" s="249">
        <v>2.66975617466873E-2</v>
      </c>
      <c r="AZ84" s="249">
        <v>2.6688236531039699E-2</v>
      </c>
      <c r="BA84" s="249">
        <v>2.66751007149666E-2</v>
      </c>
      <c r="BB84" s="249">
        <v>2.6677490062967001E-2</v>
      </c>
      <c r="BC84" s="249">
        <v>2.66732782820823E-2</v>
      </c>
      <c r="BD84" s="249">
        <v>2.667024145609E-2</v>
      </c>
      <c r="BE84" s="249">
        <v>2.6654965131299301E-2</v>
      </c>
      <c r="BF84" s="249">
        <v>2.6645791199317599E-2</v>
      </c>
      <c r="BG84" s="249">
        <v>2.6630706967430001E-2</v>
      </c>
      <c r="BH84" s="249">
        <v>2.6621743862020399E-2</v>
      </c>
      <c r="BI84" s="249">
        <v>2.6596459904609699E-2</v>
      </c>
      <c r="BJ84" s="249">
        <v>2.6582212211805401E-2</v>
      </c>
      <c r="BK84" s="249">
        <v>2.6572969973958499E-2</v>
      </c>
      <c r="BL84" s="249">
        <v>2.6551286674009699E-2</v>
      </c>
      <c r="BM84" s="249">
        <v>2.6545482362482602E-2</v>
      </c>
      <c r="BN84" s="249">
        <v>2.6526108774989801E-2</v>
      </c>
      <c r="BO84" s="249">
        <v>2.6531317983064E-2</v>
      </c>
      <c r="BP84" s="249">
        <v>2.6518416145318399E-2</v>
      </c>
      <c r="BQ84" s="249">
        <v>2.65272788111281E-2</v>
      </c>
      <c r="BR84" s="249">
        <v>2.6516934565269001E-2</v>
      </c>
      <c r="BS84" s="249">
        <v>2.6524902918586401E-2</v>
      </c>
      <c r="BT84" s="249">
        <v>2.6542401005062301E-2</v>
      </c>
      <c r="BU84" s="249">
        <v>2.6551810056323899E-2</v>
      </c>
      <c r="BV84" s="249">
        <v>2.6578674102116999E-2</v>
      </c>
      <c r="BW84" s="249">
        <v>2.6622823132351502E-2</v>
      </c>
      <c r="BX84" s="249">
        <v>2.6674332005217599E-2</v>
      </c>
      <c r="BY84" s="249">
        <v>2.6751684219768701E-2</v>
      </c>
      <c r="BZ84" s="249">
        <v>2.6863628994780401E-2</v>
      </c>
      <c r="CA84" s="249">
        <v>2.7053569815263901E-2</v>
      </c>
      <c r="CB84" s="249">
        <v>2.7170556133062001E-2</v>
      </c>
      <c r="CC84" s="249">
        <v>2.7274622805269499E-2</v>
      </c>
      <c r="CD84" s="249">
        <v>2.7297238613998701E-2</v>
      </c>
      <c r="CE84" s="249">
        <v>2.72983577040617E-2</v>
      </c>
      <c r="CF84" s="249">
        <v>2.7283541090630199E-2</v>
      </c>
      <c r="CG84" s="249">
        <v>2.7275492915367801E-2</v>
      </c>
      <c r="CH84" s="249">
        <v>2.7231791123598699E-2</v>
      </c>
      <c r="CI84" s="249">
        <v>2.7163485826148699E-2</v>
      </c>
      <c r="CJ84" s="249">
        <v>2.7124899019617101E-2</v>
      </c>
      <c r="CK84" s="249">
        <v>2.7088333087389099E-2</v>
      </c>
      <c r="CL84" s="249">
        <v>2.7043418149101699E-2</v>
      </c>
      <c r="CM84" s="249">
        <v>2.6959000298276699E-2</v>
      </c>
      <c r="CN84" s="249">
        <v>2.68902395744921E-2</v>
      </c>
      <c r="CO84" s="249">
        <v>2.6825018741844502E-2</v>
      </c>
      <c r="CP84" s="249">
        <v>2.6710462617613999E-2</v>
      </c>
      <c r="CQ84" s="249">
        <v>2.6621580624302098E-2</v>
      </c>
      <c r="CR84" s="249">
        <v>2.6525768858737399E-2</v>
      </c>
      <c r="CS84" s="249">
        <v>2.6446960167591502E-2</v>
      </c>
      <c r="CT84" s="249">
        <v>2.6371005668626199E-2</v>
      </c>
      <c r="CU84" s="249">
        <v>2.63010950713767E-2</v>
      </c>
      <c r="CV84" s="249">
        <v>2.6242370961174599E-2</v>
      </c>
      <c r="CW84" s="249">
        <v>2.62148783258188E-2</v>
      </c>
      <c r="CX84" s="3" t="s">
        <v>294</v>
      </c>
      <c r="CZ84" s="3" t="s">
        <v>328</v>
      </c>
    </row>
    <row r="85" spans="1:104" x14ac:dyDescent="0.25">
      <c r="A85" s="244" t="s">
        <v>253</v>
      </c>
      <c r="B85" s="212" t="s">
        <v>250</v>
      </c>
      <c r="C85" s="212" t="s">
        <v>251</v>
      </c>
      <c r="D85" s="250">
        <v>41315</v>
      </c>
      <c r="F85" s="249">
        <v>1.8141277809109499E-2</v>
      </c>
      <c r="G85" s="249">
        <v>1.82948020515513E-2</v>
      </c>
      <c r="H85" s="249">
        <v>1.84334742268276E-2</v>
      </c>
      <c r="I85" s="249">
        <v>1.8603212832036399E-2</v>
      </c>
      <c r="J85" s="249">
        <v>1.8766863366238101E-2</v>
      </c>
      <c r="K85" s="249">
        <v>1.8868830209102998E-2</v>
      </c>
      <c r="L85" s="249">
        <v>1.90456268665278E-2</v>
      </c>
      <c r="M85" s="249">
        <v>1.90828117914516E-2</v>
      </c>
      <c r="N85" s="249">
        <v>1.92136280483035E-2</v>
      </c>
      <c r="O85" s="249">
        <v>1.9266038007680401E-2</v>
      </c>
      <c r="P85" s="249">
        <v>1.9341828790432499E-2</v>
      </c>
      <c r="Q85" s="249">
        <v>1.9390663701802001E-2</v>
      </c>
      <c r="R85" s="249">
        <v>1.9460926484734999E-2</v>
      </c>
      <c r="S85" s="249">
        <v>1.94982267020779E-2</v>
      </c>
      <c r="T85" s="249">
        <v>1.9457960452667799E-2</v>
      </c>
      <c r="U85" s="249">
        <v>1.9437911399301601E-2</v>
      </c>
      <c r="V85" s="249">
        <v>1.9488205120703699E-2</v>
      </c>
      <c r="W85" s="249">
        <v>1.9466004774088701E-2</v>
      </c>
      <c r="X85" s="249">
        <v>1.9488333190831202E-2</v>
      </c>
      <c r="Y85" s="249">
        <v>1.9518403004029301E-2</v>
      </c>
      <c r="Z85" s="249">
        <v>1.9379816805294801E-2</v>
      </c>
      <c r="AA85" s="249">
        <v>1.9334208357136302E-2</v>
      </c>
      <c r="AB85" s="249">
        <v>1.92107933414415E-2</v>
      </c>
      <c r="AC85" s="249">
        <v>1.9135338960844999E-2</v>
      </c>
      <c r="AD85" s="249">
        <v>1.9000001481547301E-2</v>
      </c>
      <c r="AE85" s="249">
        <v>1.8999471400959301E-2</v>
      </c>
      <c r="AF85" s="249">
        <v>1.88918363357547E-2</v>
      </c>
      <c r="AG85" s="249">
        <v>1.8735304164824398E-2</v>
      </c>
      <c r="AH85" s="249">
        <v>1.8593871957400501E-2</v>
      </c>
      <c r="AI85" s="249">
        <v>1.8485250022836502E-2</v>
      </c>
      <c r="AJ85" s="249">
        <v>1.8459507247524602E-2</v>
      </c>
      <c r="AK85" s="249">
        <v>1.8338899021634901E-2</v>
      </c>
      <c r="AL85" s="249">
        <v>1.8071168773186898E-2</v>
      </c>
      <c r="AM85" s="249">
        <v>1.7882560054231299E-2</v>
      </c>
      <c r="AN85" s="249">
        <v>1.7791479493039501E-2</v>
      </c>
      <c r="AO85" s="249">
        <v>1.76382488953543E-2</v>
      </c>
      <c r="AP85" s="249">
        <v>1.7499278323175101E-2</v>
      </c>
      <c r="AQ85" s="249">
        <v>1.7334755575261099E-2</v>
      </c>
      <c r="AR85" s="249">
        <v>1.7248254304822502E-2</v>
      </c>
      <c r="AS85" s="249">
        <v>1.7149476992340901E-2</v>
      </c>
      <c r="AT85" s="249">
        <v>1.7088146104797499E-2</v>
      </c>
      <c r="AU85" s="249">
        <v>1.7033894805710399E-2</v>
      </c>
      <c r="AV85" s="249">
        <v>1.7029467287282399E-2</v>
      </c>
      <c r="AW85" s="249">
        <v>1.7051949162077001E-2</v>
      </c>
      <c r="AX85" s="249">
        <v>1.7069814160953298E-2</v>
      </c>
      <c r="AY85" s="249">
        <v>1.7060172640407701E-2</v>
      </c>
      <c r="AZ85" s="249">
        <v>1.70770597520041E-2</v>
      </c>
      <c r="BA85" s="249">
        <v>1.7101165791549501E-2</v>
      </c>
      <c r="BB85" s="249">
        <v>1.70967528163373E-2</v>
      </c>
      <c r="BC85" s="249">
        <v>1.7104540250013799E-2</v>
      </c>
      <c r="BD85" s="249">
        <v>1.7110179831414898E-2</v>
      </c>
      <c r="BE85" s="249">
        <v>1.7138868003586199E-2</v>
      </c>
      <c r="BF85" s="249">
        <v>1.7156358535127599E-2</v>
      </c>
      <c r="BG85" s="249">
        <v>1.7185561411645098E-2</v>
      </c>
      <c r="BH85" s="249">
        <v>1.7203183885533799E-2</v>
      </c>
      <c r="BI85" s="249">
        <v>1.7254033786255899E-2</v>
      </c>
      <c r="BJ85" s="249">
        <v>1.7283466199958401E-2</v>
      </c>
      <c r="BK85" s="249">
        <v>1.7302874039951999E-2</v>
      </c>
      <c r="BL85" s="249">
        <v>1.7349430514187299E-2</v>
      </c>
      <c r="BM85" s="249">
        <v>1.73621467074607E-2</v>
      </c>
      <c r="BN85" s="249">
        <v>1.7405409181282899E-2</v>
      </c>
      <c r="BO85" s="249">
        <v>1.7393649946816199E-2</v>
      </c>
      <c r="BP85" s="249">
        <v>1.7422950559674098E-2</v>
      </c>
      <c r="BQ85" s="249">
        <v>1.74027596540893E-2</v>
      </c>
      <c r="BR85" s="249">
        <v>1.7426353523473902E-2</v>
      </c>
      <c r="BS85" s="249">
        <v>1.7408144890365101E-2</v>
      </c>
      <c r="BT85" s="249">
        <v>1.7368942470122498E-2</v>
      </c>
      <c r="BU85" s="249">
        <v>1.7348289271022499E-2</v>
      </c>
      <c r="BV85" s="249">
        <v>1.72908660102663E-2</v>
      </c>
      <c r="BW85" s="249">
        <v>1.7201051019899601E-2</v>
      </c>
      <c r="BX85" s="249">
        <v>1.7102588248388201E-2</v>
      </c>
      <c r="BY85" s="249">
        <v>1.6965633930177099E-2</v>
      </c>
      <c r="BZ85" s="249">
        <v>1.6786494261154999E-2</v>
      </c>
      <c r="CA85" s="249">
        <v>1.6522173945520802E-2</v>
      </c>
      <c r="CB85" s="249">
        <v>1.6378632678066898E-2</v>
      </c>
      <c r="CC85" s="249">
        <v>1.6260864401519901E-2</v>
      </c>
      <c r="CD85" s="249">
        <v>1.62363714444788E-2</v>
      </c>
      <c r="CE85" s="249">
        <v>1.6235169101179898E-2</v>
      </c>
      <c r="CF85" s="249">
        <v>1.62511612959216E-2</v>
      </c>
      <c r="CG85" s="249">
        <v>1.6259915140309601E-2</v>
      </c>
      <c r="CH85" s="249">
        <v>1.6308298067124301E-2</v>
      </c>
      <c r="CI85" s="249">
        <v>1.63869547121736E-2</v>
      </c>
      <c r="CJ85" s="249">
        <v>1.6433144933734802E-2</v>
      </c>
      <c r="CK85" s="249">
        <v>1.6478170617847999E-2</v>
      </c>
      <c r="CL85" s="249">
        <v>1.6535253703340198E-2</v>
      </c>
      <c r="CM85" s="249">
        <v>1.6648342436650702E-2</v>
      </c>
      <c r="CN85" s="249">
        <v>1.6746730962307301E-2</v>
      </c>
      <c r="CO85" s="249">
        <v>1.6846014791421799E-2</v>
      </c>
      <c r="CP85" s="249">
        <v>1.7037110320747801E-2</v>
      </c>
      <c r="CQ85" s="249">
        <v>1.7203506739793602E-2</v>
      </c>
      <c r="CR85" s="249">
        <v>1.7406179822812499E-2</v>
      </c>
      <c r="CS85" s="249">
        <v>1.7597090724630799E-2</v>
      </c>
      <c r="CT85" s="249">
        <v>1.7810036556521101E-2</v>
      </c>
      <c r="CU85" s="249">
        <v>1.80429650842443E-2</v>
      </c>
      <c r="CV85" s="249">
        <v>1.8282042718166702E-2</v>
      </c>
      <c r="CW85" s="249">
        <v>1.84155744602978E-2</v>
      </c>
      <c r="CX85" s="3" t="s">
        <v>294</v>
      </c>
      <c r="CZ85" s="3" t="s">
        <v>328</v>
      </c>
    </row>
    <row r="86" spans="1:104" x14ac:dyDescent="0.25">
      <c r="A86" s="244" t="s">
        <v>249</v>
      </c>
      <c r="B86" s="212" t="s">
        <v>250</v>
      </c>
      <c r="C86" s="212" t="s">
        <v>251</v>
      </c>
      <c r="D86" s="250">
        <v>41316</v>
      </c>
      <c r="F86" s="249">
        <v>2.6173509972779001E-2</v>
      </c>
      <c r="G86" s="249">
        <v>2.61556634471777E-2</v>
      </c>
      <c r="H86" s="249">
        <v>2.6141042062727601E-2</v>
      </c>
      <c r="I86" s="249">
        <v>2.6131595585256798E-2</v>
      </c>
      <c r="J86" s="249">
        <v>2.6122102204682598E-2</v>
      </c>
      <c r="K86" s="249">
        <v>2.61159342688204E-2</v>
      </c>
      <c r="L86" s="249">
        <v>2.6112976075007101E-2</v>
      </c>
      <c r="M86" s="249">
        <v>2.6111399950583199E-2</v>
      </c>
      <c r="N86" s="249">
        <v>2.61108664652028E-2</v>
      </c>
      <c r="O86" s="249">
        <v>2.6110148015539101E-2</v>
      </c>
      <c r="P86" s="249">
        <v>2.61103631843865E-2</v>
      </c>
      <c r="Q86" s="249">
        <v>2.61097882228561E-2</v>
      </c>
      <c r="R86" s="249">
        <v>2.6109870920189501E-2</v>
      </c>
      <c r="S86" s="249">
        <v>2.6110188251958901E-2</v>
      </c>
      <c r="T86" s="249">
        <v>2.6110868034696401E-2</v>
      </c>
      <c r="U86" s="249">
        <v>2.6113401414619701E-2</v>
      </c>
      <c r="V86" s="249">
        <v>2.6117568538832101E-2</v>
      </c>
      <c r="W86" s="249">
        <v>2.6128295435404798E-2</v>
      </c>
      <c r="X86" s="249">
        <v>2.6144003480231499E-2</v>
      </c>
      <c r="Y86" s="249">
        <v>2.6163473746221199E-2</v>
      </c>
      <c r="Z86" s="249">
        <v>2.6235751750174799E-2</v>
      </c>
      <c r="AA86" s="249">
        <v>2.6306024246470602E-2</v>
      </c>
      <c r="AB86" s="249">
        <v>2.6415837347623799E-2</v>
      </c>
      <c r="AC86" s="249">
        <v>2.65533652665285E-2</v>
      </c>
      <c r="AD86" s="249">
        <v>2.6806153772540101E-2</v>
      </c>
      <c r="AE86" s="249">
        <v>2.7060620795658401E-2</v>
      </c>
      <c r="AF86" s="249">
        <v>2.725287812455E-2</v>
      </c>
      <c r="AG86" s="249">
        <v>2.7449870018023501E-2</v>
      </c>
      <c r="AH86" s="249">
        <v>2.76021259069411E-2</v>
      </c>
      <c r="AI86" s="249">
        <v>2.75762094062439E-2</v>
      </c>
      <c r="AJ86" s="249">
        <v>2.7461363923258798E-2</v>
      </c>
      <c r="AK86" s="249">
        <v>2.7383956182661699E-2</v>
      </c>
      <c r="AL86" s="249">
        <v>2.7402662463395299E-2</v>
      </c>
      <c r="AM86" s="249">
        <v>2.7393274423676801E-2</v>
      </c>
      <c r="AN86" s="249">
        <v>2.7418313840367799E-2</v>
      </c>
      <c r="AO86" s="249">
        <v>2.7418724851173502E-2</v>
      </c>
      <c r="AP86" s="249">
        <v>2.7437559280906701E-2</v>
      </c>
      <c r="AQ86" s="249">
        <v>2.7465719550475401E-2</v>
      </c>
      <c r="AR86" s="249">
        <v>2.74987397666051E-2</v>
      </c>
      <c r="AS86" s="249">
        <v>2.7502442502609799E-2</v>
      </c>
      <c r="AT86" s="249">
        <v>2.7550165690763101E-2</v>
      </c>
      <c r="AU86" s="249">
        <v>2.75519021437181E-2</v>
      </c>
      <c r="AV86" s="249">
        <v>2.7571488785368001E-2</v>
      </c>
      <c r="AW86" s="249">
        <v>2.7561662229924299E-2</v>
      </c>
      <c r="AX86" s="249">
        <v>2.75695331105444E-2</v>
      </c>
      <c r="AY86" s="249">
        <v>2.75772710681082E-2</v>
      </c>
      <c r="AZ86" s="249">
        <v>2.7563391294207401E-2</v>
      </c>
      <c r="BA86" s="249">
        <v>2.7547602098972598E-2</v>
      </c>
      <c r="BB86" s="249">
        <v>2.7532017081541901E-2</v>
      </c>
      <c r="BC86" s="249">
        <v>2.7519609364261701E-2</v>
      </c>
      <c r="BD86" s="249">
        <v>2.75332762846437E-2</v>
      </c>
      <c r="BE86" s="249">
        <v>2.7511991074864999E-2</v>
      </c>
      <c r="BF86" s="249">
        <v>2.7513709255440701E-2</v>
      </c>
      <c r="BG86" s="249">
        <v>2.7472826828935201E-2</v>
      </c>
      <c r="BH86" s="249">
        <v>2.74486238153187E-2</v>
      </c>
      <c r="BI86" s="249">
        <v>2.74127182751874E-2</v>
      </c>
      <c r="BJ86" s="249">
        <v>2.7398494430353401E-2</v>
      </c>
      <c r="BK86" s="249">
        <v>2.7386768489635199E-2</v>
      </c>
      <c r="BL86" s="249">
        <v>2.73810308882259E-2</v>
      </c>
      <c r="BM86" s="249">
        <v>2.7376613845221401E-2</v>
      </c>
      <c r="BN86" s="249">
        <v>2.7383844125127999E-2</v>
      </c>
      <c r="BO86" s="249">
        <v>2.7387808761857702E-2</v>
      </c>
      <c r="BP86" s="249">
        <v>2.74042505707165E-2</v>
      </c>
      <c r="BQ86" s="249">
        <v>2.74182497569035E-2</v>
      </c>
      <c r="BR86" s="249">
        <v>2.74510216369513E-2</v>
      </c>
      <c r="BS86" s="249">
        <v>2.7511511979448299E-2</v>
      </c>
      <c r="BT86" s="249">
        <v>2.75282445074061E-2</v>
      </c>
      <c r="BU86" s="249">
        <v>2.7580025691801499E-2</v>
      </c>
      <c r="BV86" s="249">
        <v>2.7618685324062E-2</v>
      </c>
      <c r="BW86" s="249">
        <v>2.77386589356249E-2</v>
      </c>
      <c r="BX86" s="249">
        <v>2.7828995390262401E-2</v>
      </c>
      <c r="BY86" s="249">
        <v>2.7993204330218801E-2</v>
      </c>
      <c r="BZ86" s="249">
        <v>2.8107545871389399E-2</v>
      </c>
      <c r="CA86" s="249">
        <v>2.8298931432022102E-2</v>
      </c>
      <c r="CB86" s="249">
        <v>2.8422907156863499E-2</v>
      </c>
      <c r="CC86" s="249">
        <v>2.84979709081618E-2</v>
      </c>
      <c r="CD86" s="249">
        <v>2.8459338699617202E-2</v>
      </c>
      <c r="CE86" s="249">
        <v>2.8431079267015599E-2</v>
      </c>
      <c r="CF86" s="249">
        <v>2.8371320860393599E-2</v>
      </c>
      <c r="CG86" s="249">
        <v>2.83607940271225E-2</v>
      </c>
      <c r="CH86" s="249">
        <v>2.8289537502108799E-2</v>
      </c>
      <c r="CI86" s="249">
        <v>2.8248309311892698E-2</v>
      </c>
      <c r="CJ86" s="249">
        <v>2.8171365510431701E-2</v>
      </c>
      <c r="CK86" s="249">
        <v>2.8083103204101199E-2</v>
      </c>
      <c r="CL86" s="249">
        <v>2.79795266453578E-2</v>
      </c>
      <c r="CM86" s="249">
        <v>2.7881298652572099E-2</v>
      </c>
      <c r="CN86" s="249">
        <v>2.7711424441676898E-2</v>
      </c>
      <c r="CO86" s="249">
        <v>2.7575316782727399E-2</v>
      </c>
      <c r="CP86" s="249">
        <v>2.7360972042869799E-2</v>
      </c>
      <c r="CQ86" s="249">
        <v>2.72207434490623E-2</v>
      </c>
      <c r="CR86" s="249">
        <v>2.7047248744595E-2</v>
      </c>
      <c r="CS86" s="249">
        <v>2.68950863187313E-2</v>
      </c>
      <c r="CT86" s="249">
        <v>2.6745283941031199E-2</v>
      </c>
      <c r="CU86" s="249">
        <v>2.6654011196811499E-2</v>
      </c>
      <c r="CV86" s="249">
        <v>2.6550319144948001E-2</v>
      </c>
      <c r="CW86" s="249">
        <v>2.6479872618790701E-2</v>
      </c>
      <c r="CX86" s="3" t="s">
        <v>295</v>
      </c>
      <c r="CZ86" s="3" t="s">
        <v>328</v>
      </c>
    </row>
    <row r="87" spans="1:104" x14ac:dyDescent="0.25">
      <c r="A87" s="244" t="s">
        <v>253</v>
      </c>
      <c r="B87" s="212" t="s">
        <v>250</v>
      </c>
      <c r="C87" s="212" t="s">
        <v>251</v>
      </c>
      <c r="D87" s="250">
        <v>41316</v>
      </c>
      <c r="F87" s="249">
        <v>1.8661118861692999E-2</v>
      </c>
      <c r="G87" s="249">
        <v>1.8795020486219501E-2</v>
      </c>
      <c r="H87" s="249">
        <v>1.8927966716324199E-2</v>
      </c>
      <c r="I87" s="249">
        <v>1.90328374340204E-2</v>
      </c>
      <c r="J87" s="249">
        <v>1.9166717187437999E-2</v>
      </c>
      <c r="K87" s="249">
        <v>1.9286965468503E-2</v>
      </c>
      <c r="L87" s="249">
        <v>1.9368530462016E-2</v>
      </c>
      <c r="M87" s="249">
        <v>1.94292285288017E-2</v>
      </c>
      <c r="N87" s="249">
        <v>1.9456275161626301E-2</v>
      </c>
      <c r="O87" s="249">
        <v>1.9506494823879499E-2</v>
      </c>
      <c r="P87" s="249">
        <v>1.9488639107130199E-2</v>
      </c>
      <c r="Q87" s="249">
        <v>1.95543731053835E-2</v>
      </c>
      <c r="R87" s="249">
        <v>1.9538767751157801E-2</v>
      </c>
      <c r="S87" s="249">
        <v>1.9502858162727E-2</v>
      </c>
      <c r="T87" s="249">
        <v>1.9456187107923899E-2</v>
      </c>
      <c r="U87" s="249">
        <v>1.9354944445321601E-2</v>
      </c>
      <c r="V87" s="249">
        <v>1.92506223752348E-2</v>
      </c>
      <c r="W87" s="249">
        <v>1.90750666118015E-2</v>
      </c>
      <c r="X87" s="249">
        <v>1.8898695490009901E-2</v>
      </c>
      <c r="Y87" s="249">
        <v>1.8733436337696401E-2</v>
      </c>
      <c r="Z87" s="249">
        <v>1.8312617347665299E-2</v>
      </c>
      <c r="AA87" s="249">
        <v>1.8025005393759699E-2</v>
      </c>
      <c r="AB87" s="249">
        <v>1.76803084399129E-2</v>
      </c>
      <c r="AC87" s="249">
        <v>1.7344903327631001E-2</v>
      </c>
      <c r="AD87" s="249">
        <v>1.6875929806365399E-2</v>
      </c>
      <c r="AE87" s="249">
        <v>1.6513151252640201E-2</v>
      </c>
      <c r="AF87" s="249">
        <v>1.6284770785897601E-2</v>
      </c>
      <c r="AG87" s="249">
        <v>1.60801852070123E-2</v>
      </c>
      <c r="AH87" s="249">
        <v>1.5938296474277601E-2</v>
      </c>
      <c r="AI87" s="249">
        <v>1.59615659759927E-2</v>
      </c>
      <c r="AJ87" s="249">
        <v>1.6069019329147002E-2</v>
      </c>
      <c r="AK87" s="249">
        <v>1.6145773282254E-2</v>
      </c>
      <c r="AL87" s="249">
        <v>1.6126884042935798E-2</v>
      </c>
      <c r="AM87" s="249">
        <v>1.6136336007712301E-2</v>
      </c>
      <c r="AN87" s="249">
        <v>1.61112493698417E-2</v>
      </c>
      <c r="AO87" s="249">
        <v>1.61108408536066E-2</v>
      </c>
      <c r="AP87" s="249">
        <v>1.6092232088470999E-2</v>
      </c>
      <c r="AQ87" s="249">
        <v>1.6064808396470499E-2</v>
      </c>
      <c r="AR87" s="249">
        <v>1.6033242960225E-2</v>
      </c>
      <c r="AS87" s="249">
        <v>1.6029742181957199E-2</v>
      </c>
      <c r="AT87" s="249">
        <v>1.59853012983418E-2</v>
      </c>
      <c r="AU87" s="249">
        <v>1.5983707594870399E-2</v>
      </c>
      <c r="AV87" s="249">
        <v>1.5965841748782499E-2</v>
      </c>
      <c r="AW87" s="249">
        <v>1.59747796859038E-2</v>
      </c>
      <c r="AX87" s="249">
        <v>1.5967616535919601E-2</v>
      </c>
      <c r="AY87" s="249">
        <v>1.5960605956729601E-2</v>
      </c>
      <c r="AZ87" s="249">
        <v>1.59732033029053E-2</v>
      </c>
      <c r="BA87" s="249">
        <v>1.5987657088379001E-2</v>
      </c>
      <c r="BB87" s="249">
        <v>1.60020549000356E-2</v>
      </c>
      <c r="BC87" s="249">
        <v>1.6013611924327702E-2</v>
      </c>
      <c r="BD87" s="249">
        <v>1.60008867353508E-2</v>
      </c>
      <c r="BE87" s="249">
        <v>1.6020749929469402E-2</v>
      </c>
      <c r="BF87" s="249">
        <v>1.6019137257196302E-2</v>
      </c>
      <c r="BG87" s="249">
        <v>1.6057961075103998E-2</v>
      </c>
      <c r="BH87" s="249">
        <v>1.6081400563569801E-2</v>
      </c>
      <c r="BI87" s="249">
        <v>1.6116821398983901E-2</v>
      </c>
      <c r="BJ87" s="249">
        <v>1.6131073559178699E-2</v>
      </c>
      <c r="BK87" s="249">
        <v>1.6142919178629499E-2</v>
      </c>
      <c r="BL87" s="249">
        <v>1.6148747465235098E-2</v>
      </c>
      <c r="BM87" s="249">
        <v>1.61532488289256E-2</v>
      </c>
      <c r="BN87" s="249">
        <v>1.6145887110751E-2</v>
      </c>
      <c r="BO87" s="249">
        <v>1.6141864734754201E-2</v>
      </c>
      <c r="BP87" s="249">
        <v>1.6125290635595799E-2</v>
      </c>
      <c r="BQ87" s="249">
        <v>1.6111313073784099E-2</v>
      </c>
      <c r="BR87" s="249">
        <v>1.6079062917174598E-2</v>
      </c>
      <c r="BS87" s="249">
        <v>1.6021199897944201E-2</v>
      </c>
      <c r="BT87" s="249">
        <v>1.6005559897038901E-2</v>
      </c>
      <c r="BU87" s="249">
        <v>1.5958117784649301E-2</v>
      </c>
      <c r="BV87" s="249">
        <v>1.59236068080192E-2</v>
      </c>
      <c r="BW87" s="249">
        <v>1.58211152005962E-2</v>
      </c>
      <c r="BX87" s="249">
        <v>1.5748184541594601E-2</v>
      </c>
      <c r="BY87" s="249">
        <v>1.56239386847768E-2</v>
      </c>
      <c r="BZ87" s="249">
        <v>1.5543131431516701E-2</v>
      </c>
      <c r="CA87" s="249">
        <v>1.5417127265819499E-2</v>
      </c>
      <c r="CB87" s="249">
        <v>1.5341060695309799E-2</v>
      </c>
      <c r="CC87" s="249">
        <v>1.5296940832947701E-2</v>
      </c>
      <c r="CD87" s="249">
        <v>1.5319471646513001E-2</v>
      </c>
      <c r="CE87" s="249">
        <v>1.53361886794534E-2</v>
      </c>
      <c r="CF87" s="249">
        <v>1.5372213993940899E-2</v>
      </c>
      <c r="CG87" s="249">
        <v>1.5378657166483701E-2</v>
      </c>
      <c r="CH87" s="249">
        <v>1.5423061310773501E-2</v>
      </c>
      <c r="CI87" s="249">
        <v>1.54494002883801E-2</v>
      </c>
      <c r="CJ87" s="249">
        <v>1.5499884839442001E-2</v>
      </c>
      <c r="CK87" s="249">
        <v>1.55600385381177E-2</v>
      </c>
      <c r="CL87" s="249">
        <v>1.5633905641023599E-2</v>
      </c>
      <c r="CM87" s="249">
        <v>1.5707493369271699E-2</v>
      </c>
      <c r="CN87" s="249">
        <v>1.5843795974883602E-2</v>
      </c>
      <c r="CO87" s="249">
        <v>1.5962373593644299E-2</v>
      </c>
      <c r="CP87" s="249">
        <v>1.61692917772044E-2</v>
      </c>
      <c r="CQ87" s="249">
        <v>1.63207627380943E-2</v>
      </c>
      <c r="CR87" s="249">
        <v>1.6530305758430199E-2</v>
      </c>
      <c r="CS87" s="249">
        <v>1.6739594132097201E-2</v>
      </c>
      <c r="CT87" s="249">
        <v>1.6976519119440401E-2</v>
      </c>
      <c r="CU87" s="249">
        <v>1.71406774153075E-2</v>
      </c>
      <c r="CV87" s="249">
        <v>1.73515425619193E-2</v>
      </c>
      <c r="CW87" s="249">
        <v>1.7514214344305799E-2</v>
      </c>
      <c r="CX87" s="3" t="s">
        <v>295</v>
      </c>
      <c r="CZ87" s="3" t="s">
        <v>328</v>
      </c>
    </row>
    <row r="88" spans="1:104" x14ac:dyDescent="0.25">
      <c r="A88" s="244" t="s">
        <v>249</v>
      </c>
      <c r="B88" s="212" t="s">
        <v>250</v>
      </c>
      <c r="C88" s="212" t="s">
        <v>251</v>
      </c>
      <c r="D88" s="250">
        <v>41317</v>
      </c>
      <c r="F88" s="249">
        <v>2.64251060758093E-2</v>
      </c>
      <c r="G88" s="249">
        <v>2.63814487576177E-2</v>
      </c>
      <c r="H88" s="249">
        <v>2.6354390934474801E-2</v>
      </c>
      <c r="I88" s="249">
        <v>2.6323725383187901E-2</v>
      </c>
      <c r="J88" s="249">
        <v>2.63049108528184E-2</v>
      </c>
      <c r="K88" s="249">
        <v>2.6284343576788501E-2</v>
      </c>
      <c r="L88" s="249">
        <v>2.6268330768109999E-2</v>
      </c>
      <c r="M88" s="249">
        <v>2.6253339453772499E-2</v>
      </c>
      <c r="N88" s="249">
        <v>2.62387227713448E-2</v>
      </c>
      <c r="O88" s="249">
        <v>2.62329725808262E-2</v>
      </c>
      <c r="P88" s="249">
        <v>2.62275269905278E-2</v>
      </c>
      <c r="Q88" s="249">
        <v>2.6220265832954899E-2</v>
      </c>
      <c r="R88" s="249">
        <v>2.6219378159469599E-2</v>
      </c>
      <c r="S88" s="249">
        <v>2.62184842420853E-2</v>
      </c>
      <c r="T88" s="249">
        <v>2.6229149014721499E-2</v>
      </c>
      <c r="U88" s="249">
        <v>2.62308026963151E-2</v>
      </c>
      <c r="V88" s="249">
        <v>2.6267552104689802E-2</v>
      </c>
      <c r="W88" s="249">
        <v>2.6278968952603201E-2</v>
      </c>
      <c r="X88" s="249">
        <v>2.6315134892339501E-2</v>
      </c>
      <c r="Y88" s="249">
        <v>2.6356774550020098E-2</v>
      </c>
      <c r="Z88" s="249">
        <v>2.6474352271691301E-2</v>
      </c>
      <c r="AA88" s="249">
        <v>2.6601772348620299E-2</v>
      </c>
      <c r="AB88" s="249">
        <v>2.67298145739517E-2</v>
      </c>
      <c r="AC88" s="249">
        <v>2.6908309219882201E-2</v>
      </c>
      <c r="AD88" s="249">
        <v>2.7227884317665998E-2</v>
      </c>
      <c r="AE88" s="249">
        <v>2.7485028628620699E-2</v>
      </c>
      <c r="AF88" s="249">
        <v>2.77045493015282E-2</v>
      </c>
      <c r="AG88" s="249">
        <v>2.7902705338205401E-2</v>
      </c>
      <c r="AH88" s="249">
        <v>2.80098529967121E-2</v>
      </c>
      <c r="AI88" s="249">
        <v>2.8003837713836899E-2</v>
      </c>
      <c r="AJ88" s="249">
        <v>2.78340142814337E-2</v>
      </c>
      <c r="AK88" s="249">
        <v>2.7760396102115399E-2</v>
      </c>
      <c r="AL88" s="249">
        <v>2.7732986661766299E-2</v>
      </c>
      <c r="AM88" s="249">
        <v>2.7752013529728999E-2</v>
      </c>
      <c r="AN88" s="249">
        <v>2.77313074030772E-2</v>
      </c>
      <c r="AO88" s="249">
        <v>2.7719580831969501E-2</v>
      </c>
      <c r="AP88" s="249">
        <v>2.77246716056599E-2</v>
      </c>
      <c r="AQ88" s="249">
        <v>2.77440920548086E-2</v>
      </c>
      <c r="AR88" s="249">
        <v>2.7766339300282099E-2</v>
      </c>
      <c r="AS88" s="249">
        <v>2.7755163391807999E-2</v>
      </c>
      <c r="AT88" s="249">
        <v>2.77605765434428E-2</v>
      </c>
      <c r="AU88" s="249">
        <v>2.7763342140593599E-2</v>
      </c>
      <c r="AV88" s="249">
        <v>2.7753551742316699E-2</v>
      </c>
      <c r="AW88" s="249">
        <v>2.7719918616417101E-2</v>
      </c>
      <c r="AX88" s="249">
        <v>2.7711839187996301E-2</v>
      </c>
      <c r="AY88" s="249">
        <v>2.7687692975623901E-2</v>
      </c>
      <c r="AZ88" s="249">
        <v>2.76520152313499E-2</v>
      </c>
      <c r="BA88" s="249">
        <v>2.7635661623100299E-2</v>
      </c>
      <c r="BB88" s="249">
        <v>2.7618558487553398E-2</v>
      </c>
      <c r="BC88" s="249">
        <v>2.7586384284709199E-2</v>
      </c>
      <c r="BD88" s="249">
        <v>2.7584806359569902E-2</v>
      </c>
      <c r="BE88" s="249">
        <v>2.7556325903803799E-2</v>
      </c>
      <c r="BF88" s="249">
        <v>2.757890612161E-2</v>
      </c>
      <c r="BG88" s="249">
        <v>2.7560102380575401E-2</v>
      </c>
      <c r="BH88" s="249">
        <v>2.7550586797156398E-2</v>
      </c>
      <c r="BI88" s="249">
        <v>2.7486208143427299E-2</v>
      </c>
      <c r="BJ88" s="249">
        <v>2.7474812049352499E-2</v>
      </c>
      <c r="BK88" s="249">
        <v>2.74612164178058E-2</v>
      </c>
      <c r="BL88" s="249">
        <v>2.7436223844220099E-2</v>
      </c>
      <c r="BM88" s="249">
        <v>2.74164153512069E-2</v>
      </c>
      <c r="BN88" s="249">
        <v>2.7399374490694298E-2</v>
      </c>
      <c r="BO88" s="249">
        <v>2.7414919936354601E-2</v>
      </c>
      <c r="BP88" s="249">
        <v>2.7421905605181499E-2</v>
      </c>
      <c r="BQ88" s="249">
        <v>2.74315191207413E-2</v>
      </c>
      <c r="BR88" s="249">
        <v>2.74166637203066E-2</v>
      </c>
      <c r="BS88" s="249">
        <v>2.7476586769600599E-2</v>
      </c>
      <c r="BT88" s="249">
        <v>2.75074677617624E-2</v>
      </c>
      <c r="BU88" s="249">
        <v>2.7543685414749702E-2</v>
      </c>
      <c r="BV88" s="249">
        <v>2.7548002660569899E-2</v>
      </c>
      <c r="BW88" s="249">
        <v>2.76005969207541E-2</v>
      </c>
      <c r="BX88" s="249">
        <v>2.76749710445428E-2</v>
      </c>
      <c r="BY88" s="249">
        <v>2.77920016762323E-2</v>
      </c>
      <c r="BZ88" s="249">
        <v>2.7857409889406201E-2</v>
      </c>
      <c r="CA88" s="249">
        <v>2.80765483297577E-2</v>
      </c>
      <c r="CB88" s="249">
        <v>2.8258934818773101E-2</v>
      </c>
      <c r="CC88" s="249">
        <v>2.8321359523948899E-2</v>
      </c>
      <c r="CD88" s="249">
        <v>2.8335182079446599E-2</v>
      </c>
      <c r="CE88" s="249">
        <v>2.83359624956592E-2</v>
      </c>
      <c r="CF88" s="249">
        <v>2.8307075506288099E-2</v>
      </c>
      <c r="CG88" s="249">
        <v>2.8287731203480101E-2</v>
      </c>
      <c r="CH88" s="249">
        <v>2.8252560190307301E-2</v>
      </c>
      <c r="CI88" s="249">
        <v>2.8216334362674799E-2</v>
      </c>
      <c r="CJ88" s="249">
        <v>2.8147044644875299E-2</v>
      </c>
      <c r="CK88" s="249">
        <v>2.8063088013376002E-2</v>
      </c>
      <c r="CL88" s="249">
        <v>2.7963510713116899E-2</v>
      </c>
      <c r="CM88" s="249">
        <v>2.7854464150982701E-2</v>
      </c>
      <c r="CN88" s="249">
        <v>2.77406394537251E-2</v>
      </c>
      <c r="CO88" s="249">
        <v>2.7610425654669202E-2</v>
      </c>
      <c r="CP88" s="249">
        <v>2.74530440833963E-2</v>
      </c>
      <c r="CQ88" s="249">
        <v>2.7315248318007301E-2</v>
      </c>
      <c r="CR88" s="249">
        <v>2.7170048487771301E-2</v>
      </c>
      <c r="CS88" s="249">
        <v>2.70253175546981E-2</v>
      </c>
      <c r="CT88" s="249">
        <v>2.6895712355918699E-2</v>
      </c>
      <c r="CU88" s="249">
        <v>2.6773889734708501E-2</v>
      </c>
      <c r="CV88" s="249">
        <v>2.6713062466581401E-2</v>
      </c>
      <c r="CW88" s="249">
        <v>2.66381248428295E-2</v>
      </c>
      <c r="CX88" s="3" t="s">
        <v>296</v>
      </c>
      <c r="CZ88" s="3" t="s">
        <v>328</v>
      </c>
    </row>
    <row r="89" spans="1:104" x14ac:dyDescent="0.25">
      <c r="A89" s="244" t="s">
        <v>253</v>
      </c>
      <c r="B89" s="212" t="s">
        <v>250</v>
      </c>
      <c r="C89" s="212" t="s">
        <v>251</v>
      </c>
      <c r="D89" s="250">
        <v>41317</v>
      </c>
      <c r="F89" s="249">
        <v>1.7654990549322201E-2</v>
      </c>
      <c r="G89" s="249">
        <v>1.7778656991666399E-2</v>
      </c>
      <c r="H89" s="249">
        <v>1.78615881772663E-2</v>
      </c>
      <c r="I89" s="249">
        <v>1.79626453242136E-2</v>
      </c>
      <c r="J89" s="249">
        <v>1.8029038371172E-2</v>
      </c>
      <c r="K89" s="249">
        <v>1.8106143383250201E-2</v>
      </c>
      <c r="L89" s="249">
        <v>1.8169978401175901E-2</v>
      </c>
      <c r="M89" s="249">
        <v>1.82332630099463E-2</v>
      </c>
      <c r="N89" s="249">
        <v>1.8298782162419501E-2</v>
      </c>
      <c r="O89" s="249">
        <v>1.8325730186711801E-2</v>
      </c>
      <c r="P89" s="249">
        <v>1.8351925545470101E-2</v>
      </c>
      <c r="Q89" s="249">
        <v>1.838795770252E-2</v>
      </c>
      <c r="R89" s="249">
        <v>1.8392454351762299E-2</v>
      </c>
      <c r="S89" s="249">
        <v>1.8397003657715301E-2</v>
      </c>
      <c r="T89" s="249">
        <v>1.8344051620451898E-2</v>
      </c>
      <c r="U89" s="249">
        <v>1.83360869188883E-2</v>
      </c>
      <c r="V89" s="249">
        <v>1.8173177142869E-2</v>
      </c>
      <c r="W89" s="249">
        <v>1.8127169792792001E-2</v>
      </c>
      <c r="X89" s="249">
        <v>1.7992506454667E-2</v>
      </c>
      <c r="Y89" s="249">
        <v>1.7854063528718801E-2</v>
      </c>
      <c r="Z89" s="249">
        <v>1.75277778157567E-2</v>
      </c>
      <c r="AA89" s="249">
        <v>1.72432060174025E-2</v>
      </c>
      <c r="AB89" s="249">
        <v>1.7003146094268201E-2</v>
      </c>
      <c r="AC89" s="249">
        <v>1.67202839910102E-2</v>
      </c>
      <c r="AD89" s="249">
        <v>1.6312694959136901E-2</v>
      </c>
      <c r="AE89" s="249">
        <v>1.6046273938272501E-2</v>
      </c>
      <c r="AF89" s="249">
        <v>1.5849574390290899E-2</v>
      </c>
      <c r="AG89" s="249">
        <v>1.56911482112027E-2</v>
      </c>
      <c r="AH89" s="249">
        <v>1.56118957702484E-2</v>
      </c>
      <c r="AI89" s="249">
        <v>1.56162357615699E-2</v>
      </c>
      <c r="AJ89" s="249">
        <v>1.5744232506242802E-2</v>
      </c>
      <c r="AK89" s="249">
        <v>1.58032481579626E-2</v>
      </c>
      <c r="AL89" s="249">
        <v>1.5825811744581898E-2</v>
      </c>
      <c r="AM89" s="249">
        <v>1.5810113824569798E-2</v>
      </c>
      <c r="AN89" s="249">
        <v>1.5827204879896001E-2</v>
      </c>
      <c r="AO89" s="249">
        <v>1.5836968481814599E-2</v>
      </c>
      <c r="AP89" s="249">
        <v>1.5832722319265899E-2</v>
      </c>
      <c r="AQ89" s="249">
        <v>1.5816630002232199E-2</v>
      </c>
      <c r="AR89" s="249">
        <v>1.57983988783892E-2</v>
      </c>
      <c r="AS89" s="249">
        <v>1.5807530377448701E-2</v>
      </c>
      <c r="AT89" s="249">
        <v>1.58031007044603E-2</v>
      </c>
      <c r="AU89" s="249">
        <v>1.5800842468360801E-2</v>
      </c>
      <c r="AV89" s="249">
        <v>1.5808851676698099E-2</v>
      </c>
      <c r="AW89" s="249">
        <v>1.58366863786959E-2</v>
      </c>
      <c r="AX89" s="249">
        <v>1.58434480759879E-2</v>
      </c>
      <c r="AY89" s="249">
        <v>1.5863833389858199E-2</v>
      </c>
      <c r="AZ89" s="249">
        <v>1.5894451289293898E-2</v>
      </c>
      <c r="BA89" s="249">
        <v>1.5908688845149899E-2</v>
      </c>
      <c r="BB89" s="249">
        <v>1.5923718802107401E-2</v>
      </c>
      <c r="BC89" s="249">
        <v>1.5952389225905701E-2</v>
      </c>
      <c r="BD89" s="249">
        <v>1.5953808859794201E-2</v>
      </c>
      <c r="BE89" s="249">
        <v>1.5979654758263798E-2</v>
      </c>
      <c r="BF89" s="249">
        <v>1.59591285858026E-2</v>
      </c>
      <c r="BG89" s="249">
        <v>1.5976203149416401E-2</v>
      </c>
      <c r="BH89" s="249">
        <v>1.5984914662251E-2</v>
      </c>
      <c r="BI89" s="249">
        <v>1.6045148719478999E-2</v>
      </c>
      <c r="BJ89" s="249">
        <v>1.6056053724465998E-2</v>
      </c>
      <c r="BK89" s="249">
        <v>1.6069162129774901E-2</v>
      </c>
      <c r="BL89" s="249">
        <v>1.6093544395623799E-2</v>
      </c>
      <c r="BM89" s="249">
        <v>1.6113137694459299E-2</v>
      </c>
      <c r="BN89" s="249">
        <v>1.6130188047608199E-2</v>
      </c>
      <c r="BO89" s="249">
        <v>1.6114626677188101E-2</v>
      </c>
      <c r="BP89" s="249">
        <v>1.6107682935730901E-2</v>
      </c>
      <c r="BQ89" s="249">
        <v>1.6098176260226301E-2</v>
      </c>
      <c r="BR89" s="249">
        <v>1.61128905280871E-2</v>
      </c>
      <c r="BS89" s="249">
        <v>1.6054350552991301E-2</v>
      </c>
      <c r="BT89" s="249">
        <v>1.60250033454877E-2</v>
      </c>
      <c r="BU89" s="249">
        <v>1.5991263090833499E-2</v>
      </c>
      <c r="BV89" s="249">
        <v>1.5987288764062999E-2</v>
      </c>
      <c r="BW89" s="249">
        <v>1.5939659777581799E-2</v>
      </c>
      <c r="BX89" s="249">
        <v>1.5874682240376799E-2</v>
      </c>
      <c r="BY89" s="249">
        <v>1.57776334809469E-2</v>
      </c>
      <c r="BZ89" s="249">
        <v>1.5725943805993198E-2</v>
      </c>
      <c r="CA89" s="249">
        <v>1.55646057610786E-2</v>
      </c>
      <c r="CB89" s="249">
        <v>1.54425655987201E-2</v>
      </c>
      <c r="CC89" s="249">
        <v>1.5403059007891899E-2</v>
      </c>
      <c r="CD89" s="249">
        <v>1.53944576513065E-2</v>
      </c>
      <c r="CE89" s="249">
        <v>1.53939735774159E-2</v>
      </c>
      <c r="CF89" s="249">
        <v>1.54120026865155E-2</v>
      </c>
      <c r="CG89" s="249">
        <v>1.54242051684024E-2</v>
      </c>
      <c r="CH89" s="249">
        <v>1.54466620686089E-2</v>
      </c>
      <c r="CI89" s="249">
        <v>1.54701659270872E-2</v>
      </c>
      <c r="CJ89" s="249">
        <v>1.5516214973673E-2</v>
      </c>
      <c r="CK89" s="249">
        <v>1.55740289901137E-2</v>
      </c>
      <c r="CL89" s="249">
        <v>1.5645661393631199E-2</v>
      </c>
      <c r="CM89" s="249">
        <v>1.57282345058181E-2</v>
      </c>
      <c r="CN89" s="249">
        <v>1.5819478718141398E-2</v>
      </c>
      <c r="CO89" s="249">
        <v>1.5930916677314399E-2</v>
      </c>
      <c r="CP89" s="249">
        <v>1.6077093890328902E-2</v>
      </c>
      <c r="CQ89" s="249">
        <v>1.6217130339353701E-2</v>
      </c>
      <c r="CR89" s="249">
        <v>1.6379228768898E-2</v>
      </c>
      <c r="CS89" s="249">
        <v>1.6558841747184701E-2</v>
      </c>
      <c r="CT89" s="249">
        <v>1.6738674613745199E-2</v>
      </c>
      <c r="CU89" s="249">
        <v>1.6928444225804001E-2</v>
      </c>
      <c r="CV89" s="249">
        <v>1.7032503960504E-2</v>
      </c>
      <c r="CW89" s="249">
        <v>1.7171130378952799E-2</v>
      </c>
      <c r="CX89" s="3" t="s">
        <v>296</v>
      </c>
      <c r="CZ89" s="3" t="s">
        <v>328</v>
      </c>
    </row>
    <row r="90" spans="1:104" x14ac:dyDescent="0.25">
      <c r="A90" s="244" t="s">
        <v>249</v>
      </c>
      <c r="B90" s="212" t="s">
        <v>250</v>
      </c>
      <c r="C90" s="212" t="s">
        <v>251</v>
      </c>
      <c r="D90" s="250">
        <v>41318</v>
      </c>
      <c r="F90" s="249">
        <v>2.6566115876911298E-2</v>
      </c>
      <c r="G90" s="249">
        <v>2.6512983700689201E-2</v>
      </c>
      <c r="H90" s="249">
        <v>2.6488073329146E-2</v>
      </c>
      <c r="I90" s="249">
        <v>2.6459690945773301E-2</v>
      </c>
      <c r="J90" s="249">
        <v>2.6438004724125601E-2</v>
      </c>
      <c r="K90" s="249">
        <v>2.64184150944386E-2</v>
      </c>
      <c r="L90" s="249">
        <v>2.6410883266656901E-2</v>
      </c>
      <c r="M90" s="249">
        <v>2.6414469998866499E-2</v>
      </c>
      <c r="N90" s="249">
        <v>2.6403434943760799E-2</v>
      </c>
      <c r="O90" s="249">
        <v>2.6415498948985299E-2</v>
      </c>
      <c r="P90" s="249">
        <v>2.6401353207970601E-2</v>
      </c>
      <c r="Q90" s="249">
        <v>2.6421052992060701E-2</v>
      </c>
      <c r="R90" s="249">
        <v>2.6426200619655602E-2</v>
      </c>
      <c r="S90" s="249">
        <v>2.6454112496526301E-2</v>
      </c>
      <c r="T90" s="249">
        <v>2.6470125831132101E-2</v>
      </c>
      <c r="U90" s="249">
        <v>2.6492100870836501E-2</v>
      </c>
      <c r="V90" s="249">
        <v>2.6555538598198699E-2</v>
      </c>
      <c r="W90" s="249">
        <v>2.66030861439139E-2</v>
      </c>
      <c r="X90" s="249">
        <v>2.6667682046968798E-2</v>
      </c>
      <c r="Y90" s="249">
        <v>2.67652346933476E-2</v>
      </c>
      <c r="Z90" s="249">
        <v>2.6944236715172099E-2</v>
      </c>
      <c r="AA90" s="249">
        <v>2.7118030935674199E-2</v>
      </c>
      <c r="AB90" s="249">
        <v>2.7356968193294699E-2</v>
      </c>
      <c r="AC90" s="249">
        <v>2.75805932539144E-2</v>
      </c>
      <c r="AD90" s="249">
        <v>2.8018144659309401E-2</v>
      </c>
      <c r="AE90" s="249">
        <v>2.83807832731665E-2</v>
      </c>
      <c r="AF90" s="249">
        <v>2.8674945978899899E-2</v>
      </c>
      <c r="AG90" s="249">
        <v>2.8953858579892699E-2</v>
      </c>
      <c r="AH90" s="249">
        <v>2.90788804587554E-2</v>
      </c>
      <c r="AI90" s="249">
        <v>2.90146235825176E-2</v>
      </c>
      <c r="AJ90" s="249">
        <v>2.8840439573406301E-2</v>
      </c>
      <c r="AK90" s="249">
        <v>2.8706784938030399E-2</v>
      </c>
      <c r="AL90" s="249">
        <v>2.86612722162462E-2</v>
      </c>
      <c r="AM90" s="249">
        <v>2.86331182418187E-2</v>
      </c>
      <c r="AN90" s="249">
        <v>2.8542081117154401E-2</v>
      </c>
      <c r="AO90" s="249">
        <v>2.8478288424614698E-2</v>
      </c>
      <c r="AP90" s="249">
        <v>2.8446286678503501E-2</v>
      </c>
      <c r="AQ90" s="249">
        <v>2.83686855303301E-2</v>
      </c>
      <c r="AR90" s="249">
        <v>2.8326837276463599E-2</v>
      </c>
      <c r="AS90" s="249">
        <v>2.8250009260582899E-2</v>
      </c>
      <c r="AT90" s="249">
        <v>2.8207861950889399E-2</v>
      </c>
      <c r="AU90" s="249">
        <v>2.8149816971167599E-2</v>
      </c>
      <c r="AV90" s="249">
        <v>2.8056120884697999E-2</v>
      </c>
      <c r="AW90" s="249">
        <v>2.7962074842941401E-2</v>
      </c>
      <c r="AX90" s="249">
        <v>2.7889335657786899E-2</v>
      </c>
      <c r="AY90" s="249">
        <v>2.7790554764368699E-2</v>
      </c>
      <c r="AZ90" s="249">
        <v>2.7692527457642599E-2</v>
      </c>
      <c r="BA90" s="249">
        <v>2.7591816335035001E-2</v>
      </c>
      <c r="BB90" s="249">
        <v>2.75126079530277E-2</v>
      </c>
      <c r="BC90" s="249">
        <v>2.7443708954906599E-2</v>
      </c>
      <c r="BD90" s="249">
        <v>2.73660277519946E-2</v>
      </c>
      <c r="BE90" s="249">
        <v>2.7313536724310999E-2</v>
      </c>
      <c r="BF90" s="249">
        <v>2.7285081409110401E-2</v>
      </c>
      <c r="BG90" s="249">
        <v>2.7251785056973E-2</v>
      </c>
      <c r="BH90" s="249">
        <v>2.7195217468138601E-2</v>
      </c>
      <c r="BI90" s="249">
        <v>2.7152649887221901E-2</v>
      </c>
      <c r="BJ90" s="249">
        <v>2.7108329666344699E-2</v>
      </c>
      <c r="BK90" s="249">
        <v>2.7080721214820001E-2</v>
      </c>
      <c r="BL90" s="249">
        <v>2.7044573284575699E-2</v>
      </c>
      <c r="BM90" s="249">
        <v>2.70133320250165E-2</v>
      </c>
      <c r="BN90" s="249">
        <v>2.6970801012559401E-2</v>
      </c>
      <c r="BO90" s="249">
        <v>2.69718464489371E-2</v>
      </c>
      <c r="BP90" s="249">
        <v>2.6965029147855001E-2</v>
      </c>
      <c r="BQ90" s="249">
        <v>2.6958324309145101E-2</v>
      </c>
      <c r="BR90" s="249">
        <v>2.6952090984477602E-2</v>
      </c>
      <c r="BS90" s="249">
        <v>2.6952624569874E-2</v>
      </c>
      <c r="BT90" s="249">
        <v>2.69536579245164E-2</v>
      </c>
      <c r="BU90" s="249">
        <v>2.6962484662284399E-2</v>
      </c>
      <c r="BV90" s="249">
        <v>2.6967976829692299E-2</v>
      </c>
      <c r="BW90" s="249">
        <v>2.70097123665952E-2</v>
      </c>
      <c r="BX90" s="249">
        <v>2.7055578326250301E-2</v>
      </c>
      <c r="BY90" s="249">
        <v>2.71402904229745E-2</v>
      </c>
      <c r="BZ90" s="249">
        <v>2.7247806936061401E-2</v>
      </c>
      <c r="CA90" s="249">
        <v>2.7518942403614102E-2</v>
      </c>
      <c r="CB90" s="249">
        <v>2.77750804951819E-2</v>
      </c>
      <c r="CC90" s="249">
        <v>2.7907182465776701E-2</v>
      </c>
      <c r="CD90" s="249">
        <v>2.7924359963722299E-2</v>
      </c>
      <c r="CE90" s="249">
        <v>2.79428593905395E-2</v>
      </c>
      <c r="CF90" s="249">
        <v>2.7960272788761901E-2</v>
      </c>
      <c r="CG90" s="249">
        <v>2.7996793433245699E-2</v>
      </c>
      <c r="CH90" s="249">
        <v>2.7986389304472201E-2</v>
      </c>
      <c r="CI90" s="249">
        <v>2.7982173223273201E-2</v>
      </c>
      <c r="CJ90" s="249">
        <v>2.80161442880347E-2</v>
      </c>
      <c r="CK90" s="249">
        <v>2.79941741251689E-2</v>
      </c>
      <c r="CL90" s="249">
        <v>2.7936349367357002E-2</v>
      </c>
      <c r="CM90" s="249">
        <v>2.7905625969977001E-2</v>
      </c>
      <c r="CN90" s="249">
        <v>2.7805788748424001E-2</v>
      </c>
      <c r="CO90" s="249">
        <v>2.7696989231789499E-2</v>
      </c>
      <c r="CP90" s="249">
        <v>2.7520218352080499E-2</v>
      </c>
      <c r="CQ90" s="249">
        <v>2.7423329213051701E-2</v>
      </c>
      <c r="CR90" s="249">
        <v>2.72970624240664E-2</v>
      </c>
      <c r="CS90" s="249">
        <v>2.7143947025700201E-2</v>
      </c>
      <c r="CT90" s="249">
        <v>2.7007593829473198E-2</v>
      </c>
      <c r="CU90" s="249">
        <v>2.69134732117845E-2</v>
      </c>
      <c r="CV90" s="249">
        <v>2.6824574931104898E-2</v>
      </c>
      <c r="CW90" s="249">
        <v>2.6753298546959101E-2</v>
      </c>
      <c r="CX90" s="3" t="s">
        <v>297</v>
      </c>
      <c r="CZ90" s="3" t="s">
        <v>328</v>
      </c>
    </row>
    <row r="91" spans="1:104" x14ac:dyDescent="0.25">
      <c r="A91" s="244" t="s">
        <v>253</v>
      </c>
      <c r="B91" s="212" t="s">
        <v>250</v>
      </c>
      <c r="C91" s="212" t="s">
        <v>251</v>
      </c>
      <c r="D91" s="250">
        <v>41318</v>
      </c>
      <c r="F91" s="249">
        <v>1.7317432654714901E-2</v>
      </c>
      <c r="G91" s="249">
        <v>1.7435467440166001E-2</v>
      </c>
      <c r="H91" s="249">
        <v>1.7494302153248001E-2</v>
      </c>
      <c r="I91" s="249">
        <v>1.7564448536635399E-2</v>
      </c>
      <c r="J91" s="249">
        <v>1.7620522646173201E-2</v>
      </c>
      <c r="K91" s="249">
        <v>1.7673219603404899E-2</v>
      </c>
      <c r="L91" s="249">
        <v>1.7694037668651099E-2</v>
      </c>
      <c r="M91" s="249">
        <v>1.7684083819951402E-2</v>
      </c>
      <c r="N91" s="249">
        <v>1.7714946828030601E-2</v>
      </c>
      <c r="O91" s="249">
        <v>1.7681241807928801E-2</v>
      </c>
      <c r="P91" s="249">
        <v>1.7720849640232499E-2</v>
      </c>
      <c r="Q91" s="249">
        <v>1.76660035875396E-2</v>
      </c>
      <c r="R91" s="249">
        <v>1.76520316882482E-2</v>
      </c>
      <c r="S91" s="249">
        <v>1.75786576510614E-2</v>
      </c>
      <c r="T91" s="249">
        <v>1.7538251052018599E-2</v>
      </c>
      <c r="U91" s="249">
        <v>1.74846241038733E-2</v>
      </c>
      <c r="V91" s="249">
        <v>1.7340184646947501E-2</v>
      </c>
      <c r="W91" s="249">
        <v>1.72405402630149E-2</v>
      </c>
      <c r="X91" s="249">
        <v>1.7114948965558301E-2</v>
      </c>
      <c r="Y91" s="249">
        <v>1.6942834945173801E-2</v>
      </c>
      <c r="Z91" s="249">
        <v>1.66689640354051E-2</v>
      </c>
      <c r="AA91" s="249">
        <v>1.6441506741391401E-2</v>
      </c>
      <c r="AB91" s="249">
        <v>1.6173424269384101E-2</v>
      </c>
      <c r="AC91" s="249">
        <v>1.5957605610421199E-2</v>
      </c>
      <c r="AD91" s="249">
        <v>1.5605934015912501E-2</v>
      </c>
      <c r="AE91" s="249">
        <v>1.53664474261584E-2</v>
      </c>
      <c r="AF91" s="249">
        <v>1.5198242092553301E-2</v>
      </c>
      <c r="AG91" s="249">
        <v>1.5056295125234201E-2</v>
      </c>
      <c r="AH91" s="249">
        <v>1.4997488999321899E-2</v>
      </c>
      <c r="AI91" s="249">
        <v>1.50273637731214E-2</v>
      </c>
      <c r="AJ91" s="249">
        <v>1.51121439061101E-2</v>
      </c>
      <c r="AK91" s="249">
        <v>1.51812322223312E-2</v>
      </c>
      <c r="AL91" s="249">
        <v>1.52056148009175E-2</v>
      </c>
      <c r="AM91" s="249">
        <v>1.5220924789395599E-2</v>
      </c>
      <c r="AN91" s="249">
        <v>1.5271659408423999E-2</v>
      </c>
      <c r="AO91" s="249">
        <v>1.53083738842456E-2</v>
      </c>
      <c r="AP91" s="249">
        <v>1.53271676060301E-2</v>
      </c>
      <c r="AQ91" s="249">
        <v>1.5373824236008599E-2</v>
      </c>
      <c r="AR91" s="249">
        <v>1.5399644116697401E-2</v>
      </c>
      <c r="AS91" s="249">
        <v>1.54483046328976E-2</v>
      </c>
      <c r="AT91" s="249">
        <v>1.54757187089143E-2</v>
      </c>
      <c r="AU91" s="249">
        <v>1.55143442432362E-2</v>
      </c>
      <c r="AV91" s="249">
        <v>1.5578930187918101E-2</v>
      </c>
      <c r="AW91" s="249">
        <v>1.5646719840409801E-2</v>
      </c>
      <c r="AX91" s="249">
        <v>1.5701336014637898E-2</v>
      </c>
      <c r="AY91" s="249">
        <v>1.5778796862773101E-2</v>
      </c>
      <c r="AZ91" s="249">
        <v>1.5859730444337701E-2</v>
      </c>
      <c r="BA91" s="249">
        <v>1.59475118717382E-2</v>
      </c>
      <c r="BB91" s="249">
        <v>1.6020170743011999E-2</v>
      </c>
      <c r="BC91" s="249">
        <v>1.6086202832991399E-2</v>
      </c>
      <c r="BD91" s="249">
        <v>1.6164088811649598E-2</v>
      </c>
      <c r="BE91" s="249">
        <v>1.6218949085048399E-2</v>
      </c>
      <c r="BF91" s="249">
        <v>1.6249491338630101E-2</v>
      </c>
      <c r="BG91" s="249">
        <v>1.6285981940247898E-2</v>
      </c>
      <c r="BH91" s="249">
        <v>1.6349936719547702E-2</v>
      </c>
      <c r="BI91" s="249">
        <v>1.63997929171542E-2</v>
      </c>
      <c r="BJ91" s="249">
        <v>1.64533922170132E-2</v>
      </c>
      <c r="BK91" s="249">
        <v>1.64877036184355E-2</v>
      </c>
      <c r="BL91" s="249">
        <v>1.6533760025673701E-2</v>
      </c>
      <c r="BM91" s="249">
        <v>1.6574653069966999E-2</v>
      </c>
      <c r="BN91" s="249">
        <v>1.6632047701548799E-2</v>
      </c>
      <c r="BO91" s="249">
        <v>1.66306120733196E-2</v>
      </c>
      <c r="BP91" s="249">
        <v>1.6639996993045199E-2</v>
      </c>
      <c r="BQ91" s="249">
        <v>1.6649280885305501E-2</v>
      </c>
      <c r="BR91" s="249">
        <v>1.6657960309211101E-2</v>
      </c>
      <c r="BS91" s="249">
        <v>1.6657215493263901E-2</v>
      </c>
      <c r="BT91" s="249">
        <v>1.6655774046399299E-2</v>
      </c>
      <c r="BU91" s="249">
        <v>1.6643513913391101E-2</v>
      </c>
      <c r="BV91" s="249">
        <v>1.6635932388941701E-2</v>
      </c>
      <c r="BW91" s="249">
        <v>1.65794588051206E-2</v>
      </c>
      <c r="BX91" s="249">
        <v>1.65195986355052E-2</v>
      </c>
      <c r="BY91" s="249">
        <v>1.641456192646E-2</v>
      </c>
      <c r="BZ91" s="249">
        <v>1.6290397532641498E-2</v>
      </c>
      <c r="CA91" s="249">
        <v>1.6014235553819599E-2</v>
      </c>
      <c r="CB91" s="249">
        <v>1.5791294209905299E-2</v>
      </c>
      <c r="CC91" s="249">
        <v>1.56877518584356E-2</v>
      </c>
      <c r="CD91" s="249">
        <v>1.56747912959577E-2</v>
      </c>
      <c r="CE91" s="249">
        <v>1.5660956645727701E-2</v>
      </c>
      <c r="CF91" s="249">
        <v>1.5648049274938802E-2</v>
      </c>
      <c r="CG91" s="249">
        <v>1.56213342617748E-2</v>
      </c>
      <c r="CH91" s="249">
        <v>1.5628896509966302E-2</v>
      </c>
      <c r="CI91" s="249">
        <v>1.5631971888743299E-2</v>
      </c>
      <c r="CJ91" s="249">
        <v>1.5607370113239901E-2</v>
      </c>
      <c r="CK91" s="249">
        <v>1.56232345080905E-2</v>
      </c>
      <c r="CL91" s="249">
        <v>1.5665810652257701E-2</v>
      </c>
      <c r="CM91" s="249">
        <v>1.5688931753666601E-2</v>
      </c>
      <c r="CN91" s="249">
        <v>1.5766592034520899E-2</v>
      </c>
      <c r="CO91" s="249">
        <v>1.5855953389442401E-2</v>
      </c>
      <c r="CP91" s="249">
        <v>1.6013042715762101E-2</v>
      </c>
      <c r="CQ91" s="249">
        <v>1.6106271570557499E-2</v>
      </c>
      <c r="CR91" s="249">
        <v>1.6236560823795199E-2</v>
      </c>
      <c r="CS91" s="249">
        <v>1.6410178354951999E-2</v>
      </c>
      <c r="CT91" s="249">
        <v>1.65822782053867E-2</v>
      </c>
      <c r="CU91" s="249">
        <v>1.6712805594915701E-2</v>
      </c>
      <c r="CV91" s="249">
        <v>1.6846712105282598E-2</v>
      </c>
      <c r="CW91" s="249">
        <v>1.6962900307084E-2</v>
      </c>
      <c r="CX91" s="3" t="s">
        <v>297</v>
      </c>
      <c r="CZ91" s="3" t="s">
        <v>328</v>
      </c>
    </row>
    <row r="92" spans="1:104" x14ac:dyDescent="0.25">
      <c r="A92" s="244" t="s">
        <v>249</v>
      </c>
      <c r="B92" s="212" t="s">
        <v>250</v>
      </c>
      <c r="C92" s="212" t="s">
        <v>251</v>
      </c>
      <c r="D92" s="250">
        <v>41319</v>
      </c>
      <c r="F92" s="249">
        <v>2.66833853214225E-2</v>
      </c>
      <c r="G92" s="249">
        <v>2.6645640362811501E-2</v>
      </c>
      <c r="H92" s="249">
        <v>2.66166966338655E-2</v>
      </c>
      <c r="I92" s="249">
        <v>2.6602827879869999E-2</v>
      </c>
      <c r="J92" s="249">
        <v>2.6572337184834399E-2</v>
      </c>
      <c r="K92" s="249">
        <v>2.65813466160882E-2</v>
      </c>
      <c r="L92" s="249">
        <v>2.6564266060309899E-2</v>
      </c>
      <c r="M92" s="249">
        <v>2.6571651991229999E-2</v>
      </c>
      <c r="N92" s="249">
        <v>2.6570755782304001E-2</v>
      </c>
      <c r="O92" s="249">
        <v>2.6574769597458001E-2</v>
      </c>
      <c r="P92" s="249">
        <v>2.65930936100892E-2</v>
      </c>
      <c r="Q92" s="249">
        <v>2.66091615484257E-2</v>
      </c>
      <c r="R92" s="249">
        <v>2.66401059977272E-2</v>
      </c>
      <c r="S92" s="249">
        <v>2.6659492504734799E-2</v>
      </c>
      <c r="T92" s="249">
        <v>2.6688818768647E-2</v>
      </c>
      <c r="U92" s="249">
        <v>2.67287056843932E-2</v>
      </c>
      <c r="V92" s="249">
        <v>2.6784805279213501E-2</v>
      </c>
      <c r="W92" s="249">
        <v>2.6876124938308502E-2</v>
      </c>
      <c r="X92" s="249">
        <v>2.69637428563449E-2</v>
      </c>
      <c r="Y92" s="249">
        <v>2.70846256081647E-2</v>
      </c>
      <c r="Z92" s="249">
        <v>2.7301508582710899E-2</v>
      </c>
      <c r="AA92" s="249">
        <v>2.7529274388902299E-2</v>
      </c>
      <c r="AB92" s="249">
        <v>2.7813908175048901E-2</v>
      </c>
      <c r="AC92" s="249">
        <v>2.8088125909305799E-2</v>
      </c>
      <c r="AD92" s="249">
        <v>2.85843453569514E-2</v>
      </c>
      <c r="AE92" s="249">
        <v>2.9025306323674501E-2</v>
      </c>
      <c r="AF92" s="249">
        <v>2.9375727344887401E-2</v>
      </c>
      <c r="AG92" s="249">
        <v>2.9588203926839599E-2</v>
      </c>
      <c r="AH92" s="249">
        <v>2.96837719779816E-2</v>
      </c>
      <c r="AI92" s="249">
        <v>2.9558105698959999E-2</v>
      </c>
      <c r="AJ92" s="249">
        <v>2.93397907062986E-2</v>
      </c>
      <c r="AK92" s="249">
        <v>2.9096078784100601E-2</v>
      </c>
      <c r="AL92" s="249">
        <v>2.8963193417200099E-2</v>
      </c>
      <c r="AM92" s="249">
        <v>2.8804243586934199E-2</v>
      </c>
      <c r="AN92" s="249">
        <v>2.8625294605878E-2</v>
      </c>
      <c r="AO92" s="249">
        <v>2.8466605746070999E-2</v>
      </c>
      <c r="AP92" s="249">
        <v>2.8353499547387601E-2</v>
      </c>
      <c r="AQ92" s="249">
        <v>2.8236888722128699E-2</v>
      </c>
      <c r="AR92" s="249">
        <v>2.8102230401149099E-2</v>
      </c>
      <c r="AS92" s="249">
        <v>2.7972834772900801E-2</v>
      </c>
      <c r="AT92" s="249">
        <v>2.78910070814169E-2</v>
      </c>
      <c r="AU92" s="249">
        <v>2.7814060118417298E-2</v>
      </c>
      <c r="AV92" s="249">
        <v>2.7692923046521399E-2</v>
      </c>
      <c r="AW92" s="249">
        <v>2.76087596263348E-2</v>
      </c>
      <c r="AX92" s="249">
        <v>2.75333635239229E-2</v>
      </c>
      <c r="AY92" s="249">
        <v>2.74414605368688E-2</v>
      </c>
      <c r="AZ92" s="249">
        <v>2.7364650803438199E-2</v>
      </c>
      <c r="BA92" s="249">
        <v>2.7300753809837701E-2</v>
      </c>
      <c r="BB92" s="249">
        <v>2.7227798129559201E-2</v>
      </c>
      <c r="BC92" s="249">
        <v>2.7160492895646898E-2</v>
      </c>
      <c r="BD92" s="249">
        <v>2.7117430478001098E-2</v>
      </c>
      <c r="BE92" s="249">
        <v>2.7089893729200901E-2</v>
      </c>
      <c r="BF92" s="249">
        <v>2.7088988499695699E-2</v>
      </c>
      <c r="BG92" s="249">
        <v>2.70678802054913E-2</v>
      </c>
      <c r="BH92" s="249">
        <v>2.7025458669311098E-2</v>
      </c>
      <c r="BI92" s="249">
        <v>2.69906424905361E-2</v>
      </c>
      <c r="BJ92" s="249">
        <v>2.6968590512309602E-2</v>
      </c>
      <c r="BK92" s="249">
        <v>2.69628784787533E-2</v>
      </c>
      <c r="BL92" s="249">
        <v>2.6935919457588098E-2</v>
      </c>
      <c r="BM92" s="249">
        <v>2.69048430102449E-2</v>
      </c>
      <c r="BN92" s="249">
        <v>2.6888391633844998E-2</v>
      </c>
      <c r="BO92" s="249">
        <v>2.6885988689876201E-2</v>
      </c>
      <c r="BP92" s="249">
        <v>2.68849172098817E-2</v>
      </c>
      <c r="BQ92" s="249">
        <v>2.68699788082092E-2</v>
      </c>
      <c r="BR92" s="249">
        <v>2.6862304143878E-2</v>
      </c>
      <c r="BS92" s="249">
        <v>2.68731506789881E-2</v>
      </c>
      <c r="BT92" s="249">
        <v>2.6863566558114099E-2</v>
      </c>
      <c r="BU92" s="249">
        <v>2.6865498496268E-2</v>
      </c>
      <c r="BV92" s="249">
        <v>2.6844487409098498E-2</v>
      </c>
      <c r="BW92" s="249">
        <v>2.6849655844963901E-2</v>
      </c>
      <c r="BX92" s="249">
        <v>2.68846059687105E-2</v>
      </c>
      <c r="BY92" s="249">
        <v>2.6955645786139199E-2</v>
      </c>
      <c r="BZ92" s="249">
        <v>2.7013122560841402E-2</v>
      </c>
      <c r="CA92" s="249">
        <v>2.71769835805688E-2</v>
      </c>
      <c r="CB92" s="249">
        <v>2.7416002638145399E-2</v>
      </c>
      <c r="CC92" s="249">
        <v>2.7512174352447599E-2</v>
      </c>
      <c r="CD92" s="249">
        <v>2.75162793587032E-2</v>
      </c>
      <c r="CE92" s="249">
        <v>2.75152812986863E-2</v>
      </c>
      <c r="CF92" s="249">
        <v>2.7518840036472699E-2</v>
      </c>
      <c r="CG92" s="249">
        <v>2.7501050604721501E-2</v>
      </c>
      <c r="CH92" s="249">
        <v>2.74662715549693E-2</v>
      </c>
      <c r="CI92" s="249">
        <v>2.7455709552420601E-2</v>
      </c>
      <c r="CJ92" s="249">
        <v>2.7422404083708399E-2</v>
      </c>
      <c r="CK92" s="249">
        <v>2.7389939524760099E-2</v>
      </c>
      <c r="CL92" s="249">
        <v>2.7294471347609501E-2</v>
      </c>
      <c r="CM92" s="249">
        <v>2.7228911502306E-2</v>
      </c>
      <c r="CN92" s="249">
        <v>2.7154545552488599E-2</v>
      </c>
      <c r="CO92" s="249">
        <v>2.7055857360481099E-2</v>
      </c>
      <c r="CP92" s="249">
        <v>2.6939541702756701E-2</v>
      </c>
      <c r="CQ92" s="249">
        <v>2.6843638111194001E-2</v>
      </c>
      <c r="CR92" s="249">
        <v>2.6759434496116102E-2</v>
      </c>
      <c r="CS92" s="249">
        <v>2.6654788668757302E-2</v>
      </c>
      <c r="CT92" s="249">
        <v>2.6573385599269399E-2</v>
      </c>
      <c r="CU92" s="249">
        <v>2.6506686853551301E-2</v>
      </c>
      <c r="CV92" s="249">
        <v>2.64405822598523E-2</v>
      </c>
      <c r="CW92" s="249">
        <v>2.6399852836876601E-2</v>
      </c>
      <c r="CX92" s="3" t="s">
        <v>298</v>
      </c>
      <c r="CZ92" s="3" t="s">
        <v>328</v>
      </c>
    </row>
    <row r="93" spans="1:104" x14ac:dyDescent="0.25">
      <c r="A93" s="244" t="s">
        <v>253</v>
      </c>
      <c r="B93" s="212" t="s">
        <v>250</v>
      </c>
      <c r="C93" s="212" t="s">
        <v>251</v>
      </c>
      <c r="D93" s="250">
        <v>41319</v>
      </c>
      <c r="F93" s="249">
        <v>1.7085918496916801E-2</v>
      </c>
      <c r="G93" s="249">
        <v>1.7156647794913701E-2</v>
      </c>
      <c r="H93" s="249">
        <v>1.7213198428380001E-2</v>
      </c>
      <c r="I93" s="249">
        <v>1.7241063919671701E-2</v>
      </c>
      <c r="J93" s="249">
        <v>1.7304212156948901E-2</v>
      </c>
      <c r="K93" s="249">
        <v>1.7285273162218E-2</v>
      </c>
      <c r="L93" s="249">
        <v>1.7321386455504701E-2</v>
      </c>
      <c r="M93" s="249">
        <v>1.7305662452415299E-2</v>
      </c>
      <c r="N93" s="249">
        <v>1.7307561530428901E-2</v>
      </c>
      <c r="O93" s="249">
        <v>1.72990750766438E-2</v>
      </c>
      <c r="P93" s="249">
        <v>1.7260935655083999E-2</v>
      </c>
      <c r="Q93" s="249">
        <v>1.7228274103675702E-2</v>
      </c>
      <c r="R93" s="249">
        <v>1.7167299246095499E-2</v>
      </c>
      <c r="S93" s="249">
        <v>1.7130309623068999E-2</v>
      </c>
      <c r="T93" s="249">
        <v>1.7075999947468501E-2</v>
      </c>
      <c r="U93" s="249">
        <v>1.7005072376491799E-2</v>
      </c>
      <c r="V93" s="249">
        <v>1.6910480903500599E-2</v>
      </c>
      <c r="W93" s="249">
        <v>1.67676984221799E-2</v>
      </c>
      <c r="X93" s="249">
        <v>1.66417739085385E-2</v>
      </c>
      <c r="Y93" s="249">
        <v>1.64828067770393E-2</v>
      </c>
      <c r="Z93" s="249">
        <v>1.6231788639998499E-2</v>
      </c>
      <c r="AA93" s="249">
        <v>1.6004602290862702E-2</v>
      </c>
      <c r="AB93" s="249">
        <v>1.5760126528122701E-2</v>
      </c>
      <c r="AC93" s="249">
        <v>1.55565484267E-2</v>
      </c>
      <c r="AD93" s="249">
        <v>1.52478684468775E-2</v>
      </c>
      <c r="AE93" s="249">
        <v>1.5022346505710601E-2</v>
      </c>
      <c r="AF93" s="249">
        <v>1.4868391854180801E-2</v>
      </c>
      <c r="AG93" s="249">
        <v>1.47841661022893E-2</v>
      </c>
      <c r="AH93" s="249">
        <v>1.47483013100614E-2</v>
      </c>
      <c r="AI93" s="249">
        <v>1.4795713402358499E-2</v>
      </c>
      <c r="AJ93" s="249">
        <v>1.48832830189938E-2</v>
      </c>
      <c r="AK93" s="249">
        <v>1.4989615255606799E-2</v>
      </c>
      <c r="AL93" s="249">
        <v>1.5051806748214099E-2</v>
      </c>
      <c r="AM93" s="249">
        <v>1.5130494179529899E-2</v>
      </c>
      <c r="AN93" s="249">
        <v>1.52252105736669E-2</v>
      </c>
      <c r="AO93" s="249">
        <v>1.53152052052987E-2</v>
      </c>
      <c r="AP93" s="249">
        <v>1.5383139270356399E-2</v>
      </c>
      <c r="AQ93" s="249">
        <v>1.5456782864558E-2</v>
      </c>
      <c r="AR93" s="249">
        <v>1.5546791672575101E-2</v>
      </c>
      <c r="AS93" s="249">
        <v>1.5638806296461999E-2</v>
      </c>
      <c r="AT93" s="249">
        <v>1.5700058626147099E-2</v>
      </c>
      <c r="AU93" s="249">
        <v>1.5760005795014999E-2</v>
      </c>
      <c r="AV93" s="249">
        <v>1.5859395193022E-2</v>
      </c>
      <c r="AW93" s="249">
        <v>1.5932395261396601E-2</v>
      </c>
      <c r="AX93" s="249">
        <v>1.6000805835292599E-2</v>
      </c>
      <c r="AY93" s="249">
        <v>1.6088404579300501E-2</v>
      </c>
      <c r="AZ93" s="249">
        <v>1.6165504192474499E-2</v>
      </c>
      <c r="BA93" s="249">
        <v>1.62325977605772E-2</v>
      </c>
      <c r="BB93" s="249">
        <v>1.6312792094403599E-2</v>
      </c>
      <c r="BC93" s="249">
        <v>1.6390490480574799E-2</v>
      </c>
      <c r="BD93" s="249">
        <v>1.6442239854542001E-2</v>
      </c>
      <c r="BE93" s="249">
        <v>1.6476223030145301E-2</v>
      </c>
      <c r="BF93" s="249">
        <v>1.6477352416155399E-2</v>
      </c>
      <c r="BG93" s="249">
        <v>1.6503914281294399E-2</v>
      </c>
      <c r="BH93" s="249">
        <v>1.6558656509892401E-2</v>
      </c>
      <c r="BI93" s="249">
        <v>1.6605017082882301E-2</v>
      </c>
      <c r="BJ93" s="249">
        <v>1.66350874642602E-2</v>
      </c>
      <c r="BK93" s="249">
        <v>1.66429690867862E-2</v>
      </c>
      <c r="BL93" s="249">
        <v>1.668069928348E-2</v>
      </c>
      <c r="BM93" s="249">
        <v>1.6725323374615401E-2</v>
      </c>
      <c r="BN93" s="249">
        <v>1.6749460476474801E-2</v>
      </c>
      <c r="BO93" s="249">
        <v>1.67530167571984E-2</v>
      </c>
      <c r="BP93" s="249">
        <v>1.6754605071725201E-2</v>
      </c>
      <c r="BQ93" s="249">
        <v>1.67769154454473E-2</v>
      </c>
      <c r="BR93" s="249">
        <v>1.6788500110745501E-2</v>
      </c>
      <c r="BS93" s="249">
        <v>1.6772152104088299E-2</v>
      </c>
      <c r="BT93" s="249">
        <v>1.6786588734732499E-2</v>
      </c>
      <c r="BU93" s="249">
        <v>1.6783668092626099E-2</v>
      </c>
      <c r="BV93" s="249">
        <v>1.6815723642078E-2</v>
      </c>
      <c r="BW93" s="249">
        <v>1.6807778281797501E-2</v>
      </c>
      <c r="BX93" s="249">
        <v>1.67550667383265E-2</v>
      </c>
      <c r="BY93" s="249">
        <v>1.6653004773641102E-2</v>
      </c>
      <c r="BZ93" s="249">
        <v>1.65749307799994E-2</v>
      </c>
      <c r="CA93" s="249">
        <v>1.63711043779514E-2</v>
      </c>
      <c r="CB93" s="249">
        <v>1.61135484936102E-2</v>
      </c>
      <c r="CC93" s="249">
        <v>1.60205778281684E-2</v>
      </c>
      <c r="CD93" s="249">
        <v>1.6016728037090901E-2</v>
      </c>
      <c r="CE93" s="249">
        <v>1.6017663185394399E-2</v>
      </c>
      <c r="CF93" s="249">
        <v>1.6014331292112799E-2</v>
      </c>
      <c r="CG93" s="249">
        <v>1.60310572553811E-2</v>
      </c>
      <c r="CH93" s="249">
        <v>1.60642755247421E-2</v>
      </c>
      <c r="CI93" s="249">
        <v>1.6074502539795799E-2</v>
      </c>
      <c r="CJ93" s="249">
        <v>1.6107188601955799E-2</v>
      </c>
      <c r="CK93" s="249">
        <v>1.6139707112244099E-2</v>
      </c>
      <c r="CL93" s="249">
        <v>1.6239348444931301E-2</v>
      </c>
      <c r="CM93" s="249">
        <v>1.63115377573241E-2</v>
      </c>
      <c r="CN93" s="249">
        <v>1.6397539587758601E-2</v>
      </c>
      <c r="CO93" s="249">
        <v>1.65192411833394E-2</v>
      </c>
      <c r="CP93" s="249">
        <v>1.6675577910951499E-2</v>
      </c>
      <c r="CQ93" s="249">
        <v>1.6817033065429299E-2</v>
      </c>
      <c r="CR93" s="249">
        <v>1.6952553325800101E-2</v>
      </c>
      <c r="CS93" s="249">
        <v>1.7139202554146901E-2</v>
      </c>
      <c r="CT93" s="249">
        <v>1.7301995800847399E-2</v>
      </c>
      <c r="CU93" s="249">
        <v>1.7450113256911998E-2</v>
      </c>
      <c r="CV93" s="249">
        <v>1.7613737606853499E-2</v>
      </c>
      <c r="CW93" s="249">
        <v>1.7725120237969998E-2</v>
      </c>
      <c r="CX93" s="3" t="s">
        <v>298</v>
      </c>
      <c r="CZ93" s="3" t="s">
        <v>328</v>
      </c>
    </row>
    <row r="94" spans="1:104" x14ac:dyDescent="0.25">
      <c r="A94" s="244" t="s">
        <v>249</v>
      </c>
      <c r="B94" s="212" t="s">
        <v>250</v>
      </c>
      <c r="C94" s="212" t="s">
        <v>251</v>
      </c>
      <c r="D94" s="250">
        <v>41320</v>
      </c>
      <c r="F94" s="249">
        <v>2.6367920279258598E-2</v>
      </c>
      <c r="G94" s="249">
        <v>2.63346840801689E-2</v>
      </c>
      <c r="H94" s="249">
        <v>2.6330465381132501E-2</v>
      </c>
      <c r="I94" s="249">
        <v>2.6302961345401402E-2</v>
      </c>
      <c r="J94" s="249">
        <v>2.6298155805921299E-2</v>
      </c>
      <c r="K94" s="249">
        <v>2.6274629767213099E-2</v>
      </c>
      <c r="L94" s="249">
        <v>2.6292202528235199E-2</v>
      </c>
      <c r="M94" s="249">
        <v>2.62816761288031E-2</v>
      </c>
      <c r="N94" s="249">
        <v>2.62870466698913E-2</v>
      </c>
      <c r="O94" s="249">
        <v>2.6278668260541E-2</v>
      </c>
      <c r="P94" s="249">
        <v>2.6283268682473101E-2</v>
      </c>
      <c r="Q94" s="249">
        <v>2.6290040290666901E-2</v>
      </c>
      <c r="R94" s="249">
        <v>2.6303588788301101E-2</v>
      </c>
      <c r="S94" s="249">
        <v>2.6320353471519901E-2</v>
      </c>
      <c r="T94" s="249">
        <v>2.63218423701919E-2</v>
      </c>
      <c r="U94" s="249">
        <v>2.6332488163584501E-2</v>
      </c>
      <c r="V94" s="249">
        <v>2.6396780749703599E-2</v>
      </c>
      <c r="W94" s="249">
        <v>2.6434675119297799E-2</v>
      </c>
      <c r="X94" s="249">
        <v>2.64942375262418E-2</v>
      </c>
      <c r="Y94" s="249">
        <v>2.6560387916850899E-2</v>
      </c>
      <c r="Z94" s="249">
        <v>2.6713486816663998E-2</v>
      </c>
      <c r="AA94" s="249">
        <v>2.6859995969512399E-2</v>
      </c>
      <c r="AB94" s="249">
        <v>2.7038985256638899E-2</v>
      </c>
      <c r="AC94" s="249">
        <v>2.72459595247381E-2</v>
      </c>
      <c r="AD94" s="249">
        <v>2.76299878593693E-2</v>
      </c>
      <c r="AE94" s="249">
        <v>2.7950562950994601E-2</v>
      </c>
      <c r="AF94" s="249">
        <v>2.8284755294916201E-2</v>
      </c>
      <c r="AG94" s="249">
        <v>2.8469984672564199E-2</v>
      </c>
      <c r="AH94" s="249">
        <v>2.8587682142348601E-2</v>
      </c>
      <c r="AI94" s="249">
        <v>2.8499492563832801E-2</v>
      </c>
      <c r="AJ94" s="249">
        <v>2.8395234839541698E-2</v>
      </c>
      <c r="AK94" s="249">
        <v>2.8287670600346902E-2</v>
      </c>
      <c r="AL94" s="249">
        <v>2.8252544345411801E-2</v>
      </c>
      <c r="AM94" s="249">
        <v>2.8207420541578199E-2</v>
      </c>
      <c r="AN94" s="249">
        <v>2.81497287246294E-2</v>
      </c>
      <c r="AO94" s="249">
        <v>2.80950854603817E-2</v>
      </c>
      <c r="AP94" s="249">
        <v>2.8091903497866701E-2</v>
      </c>
      <c r="AQ94" s="249">
        <v>2.8074570110076299E-2</v>
      </c>
      <c r="AR94" s="249">
        <v>2.8048636669967101E-2</v>
      </c>
      <c r="AS94" s="249">
        <v>2.8015446404726099E-2</v>
      </c>
      <c r="AT94" s="249">
        <v>2.7989982995966198E-2</v>
      </c>
      <c r="AU94" s="249">
        <v>2.79687649550261E-2</v>
      </c>
      <c r="AV94" s="249">
        <v>2.7945650289803701E-2</v>
      </c>
      <c r="AW94" s="249">
        <v>2.7852216499600201E-2</v>
      </c>
      <c r="AX94" s="249">
        <v>2.7819222458864801E-2</v>
      </c>
      <c r="AY94" s="249">
        <v>2.77748572060726E-2</v>
      </c>
      <c r="AZ94" s="249">
        <v>2.7728792621699201E-2</v>
      </c>
      <c r="BA94" s="249">
        <v>2.7674124871293702E-2</v>
      </c>
      <c r="BB94" s="249">
        <v>2.7634735555581401E-2</v>
      </c>
      <c r="BC94" s="249">
        <v>2.76009875033956E-2</v>
      </c>
      <c r="BD94" s="249">
        <v>2.7583237544326299E-2</v>
      </c>
      <c r="BE94" s="249">
        <v>2.75598009902309E-2</v>
      </c>
      <c r="BF94" s="249">
        <v>2.7554344833633799E-2</v>
      </c>
      <c r="BG94" s="249">
        <v>2.7559032526895198E-2</v>
      </c>
      <c r="BH94" s="249">
        <v>2.74924577847829E-2</v>
      </c>
      <c r="BI94" s="249">
        <v>2.7469817931400301E-2</v>
      </c>
      <c r="BJ94" s="249">
        <v>2.74380490166912E-2</v>
      </c>
      <c r="BK94" s="249">
        <v>2.7445017091627499E-2</v>
      </c>
      <c r="BL94" s="249">
        <v>2.7399854613950399E-2</v>
      </c>
      <c r="BM94" s="249">
        <v>2.7375142935927001E-2</v>
      </c>
      <c r="BN94" s="249">
        <v>2.7338598049033901E-2</v>
      </c>
      <c r="BO94" s="249">
        <v>2.7304950007006699E-2</v>
      </c>
      <c r="BP94" s="249">
        <v>2.7279068186007199E-2</v>
      </c>
      <c r="BQ94" s="249">
        <v>2.72994550573336E-2</v>
      </c>
      <c r="BR94" s="249">
        <v>2.7300372142421099E-2</v>
      </c>
      <c r="BS94" s="249">
        <v>2.73225363156883E-2</v>
      </c>
      <c r="BT94" s="249">
        <v>2.73394811389144E-2</v>
      </c>
      <c r="BU94" s="249">
        <v>2.7377377977008701E-2</v>
      </c>
      <c r="BV94" s="249">
        <v>2.7367239553398402E-2</v>
      </c>
      <c r="BW94" s="249">
        <v>2.7426131875806899E-2</v>
      </c>
      <c r="BX94" s="249">
        <v>2.74697075547943E-2</v>
      </c>
      <c r="BY94" s="249">
        <v>2.7591496952260101E-2</v>
      </c>
      <c r="BZ94" s="249">
        <v>2.76956378684215E-2</v>
      </c>
      <c r="CA94" s="249">
        <v>2.7944664608220399E-2</v>
      </c>
      <c r="CB94" s="249">
        <v>2.8164940211973199E-2</v>
      </c>
      <c r="CC94" s="249">
        <v>2.82791402754499E-2</v>
      </c>
      <c r="CD94" s="249">
        <v>2.8277432548964601E-2</v>
      </c>
      <c r="CE94" s="249">
        <v>2.8265779787810499E-2</v>
      </c>
      <c r="CF94" s="249">
        <v>2.8244029497437699E-2</v>
      </c>
      <c r="CG94" s="249">
        <v>2.8195365953717098E-2</v>
      </c>
      <c r="CH94" s="249">
        <v>2.8199447719387299E-2</v>
      </c>
      <c r="CI94" s="249">
        <v>2.8186845920608002E-2</v>
      </c>
      <c r="CJ94" s="249">
        <v>2.8139524474839198E-2</v>
      </c>
      <c r="CK94" s="249">
        <v>2.81214030000283E-2</v>
      </c>
      <c r="CL94" s="249">
        <v>2.80536435654638E-2</v>
      </c>
      <c r="CM94" s="249">
        <v>2.8023102798832199E-2</v>
      </c>
      <c r="CN94" s="249">
        <v>2.79268353399564E-2</v>
      </c>
      <c r="CO94" s="249">
        <v>2.7879719936591201E-2</v>
      </c>
      <c r="CP94" s="249">
        <v>2.7771174759850598E-2</v>
      </c>
      <c r="CQ94" s="249">
        <v>2.7689690486886701E-2</v>
      </c>
      <c r="CR94" s="249">
        <v>2.7589126411914602E-2</v>
      </c>
      <c r="CS94" s="249">
        <v>2.7488843036030101E-2</v>
      </c>
      <c r="CT94" s="249">
        <v>2.7380936396914302E-2</v>
      </c>
      <c r="CU94" s="249">
        <v>2.73048629702742E-2</v>
      </c>
      <c r="CV94" s="249">
        <v>2.7219787258292001E-2</v>
      </c>
      <c r="CW94" s="249">
        <v>2.71298629398255E-2</v>
      </c>
      <c r="CX94" s="3" t="s">
        <v>299</v>
      </c>
      <c r="CZ94" s="3" t="s">
        <v>328</v>
      </c>
    </row>
    <row r="95" spans="1:104" x14ac:dyDescent="0.25">
      <c r="A95" s="244" t="s">
        <v>253</v>
      </c>
      <c r="B95" s="212" t="s">
        <v>250</v>
      </c>
      <c r="C95" s="212" t="s">
        <v>251</v>
      </c>
      <c r="D95" s="250">
        <v>41320</v>
      </c>
      <c r="F95" s="249">
        <v>1.7819454711707702E-2</v>
      </c>
      <c r="G95" s="249">
        <v>1.79255814398507E-2</v>
      </c>
      <c r="H95" s="249">
        <v>1.7939717885965101E-2</v>
      </c>
      <c r="I95" s="249">
        <v>1.8036133138412701E-2</v>
      </c>
      <c r="J95" s="249">
        <v>1.8053805900704899E-2</v>
      </c>
      <c r="K95" s="249">
        <v>1.8144434304926699E-2</v>
      </c>
      <c r="L95" s="249">
        <v>1.8076075356066999E-2</v>
      </c>
      <c r="M95" s="249">
        <v>1.8116530402597499E-2</v>
      </c>
      <c r="N95" s="249">
        <v>1.8095712757639E-2</v>
      </c>
      <c r="O95" s="249">
        <v>1.8128357706295301E-2</v>
      </c>
      <c r="P95" s="249">
        <v>1.8110317664812602E-2</v>
      </c>
      <c r="Q95" s="249">
        <v>1.8084270247852099E-2</v>
      </c>
      <c r="R95" s="249">
        <v>1.8033845070343502E-2</v>
      </c>
      <c r="S95" s="249">
        <v>1.7974278907801799E-2</v>
      </c>
      <c r="T95" s="249">
        <v>1.7969128286761699E-2</v>
      </c>
      <c r="U95" s="249">
        <v>1.7932919560145401E-2</v>
      </c>
      <c r="V95" s="249">
        <v>1.7733907494970801E-2</v>
      </c>
      <c r="W95" s="249">
        <v>1.7629337289760901E-2</v>
      </c>
      <c r="X95" s="249">
        <v>1.7479516354814699E-2</v>
      </c>
      <c r="Y95" s="249">
        <v>1.73297100931958E-2</v>
      </c>
      <c r="Z95" s="249">
        <v>1.70317534023357E-2</v>
      </c>
      <c r="AA95" s="249">
        <v>1.6792000780692502E-2</v>
      </c>
      <c r="AB95" s="249">
        <v>1.6540998649798799E-2</v>
      </c>
      <c r="AC95" s="249">
        <v>1.6292452225969398E-2</v>
      </c>
      <c r="AD95" s="249">
        <v>1.5913658888678101E-2</v>
      </c>
      <c r="AE95" s="249">
        <v>1.5655232853053501E-2</v>
      </c>
      <c r="AF95" s="249">
        <v>1.5426091697068999E-2</v>
      </c>
      <c r="AG95" s="249">
        <v>1.5313225935583701E-2</v>
      </c>
      <c r="AH95" s="249">
        <v>1.52460078195825E-2</v>
      </c>
      <c r="AI95" s="249">
        <v>1.5296060889244401E-2</v>
      </c>
      <c r="AJ95" s="249">
        <v>1.53576858826614E-2</v>
      </c>
      <c r="AK95" s="249">
        <v>1.54242435618894E-2</v>
      </c>
      <c r="AL95" s="249">
        <v>1.5446672265463901E-2</v>
      </c>
      <c r="AM95" s="249">
        <v>1.5476008592389699E-2</v>
      </c>
      <c r="AN95" s="249">
        <v>1.5514403753940101E-2</v>
      </c>
      <c r="AO95" s="249">
        <v>1.55517260883006E-2</v>
      </c>
      <c r="AP95" s="249">
        <v>1.55539289409277E-2</v>
      </c>
      <c r="AQ95" s="249">
        <v>1.5565986901080599E-2</v>
      </c>
      <c r="AR95" s="249">
        <v>1.5584213276821799E-2</v>
      </c>
      <c r="AS95" s="249">
        <v>1.56078714603166E-2</v>
      </c>
      <c r="AT95" s="249">
        <v>1.5626280107366101E-2</v>
      </c>
      <c r="AU95" s="249">
        <v>1.5641794596668201E-2</v>
      </c>
      <c r="AV95" s="249">
        <v>1.5658880475217098E-2</v>
      </c>
      <c r="AW95" s="249">
        <v>1.5729984669187499E-2</v>
      </c>
      <c r="AX95" s="249">
        <v>1.5755909478619198E-2</v>
      </c>
      <c r="AY95" s="249">
        <v>1.57914752876698E-2</v>
      </c>
      <c r="AZ95" s="249">
        <v>1.5829293522790701E-2</v>
      </c>
      <c r="BA95" s="249">
        <v>1.58754065163519E-2</v>
      </c>
      <c r="BB95" s="249">
        <v>1.5909498975280899E-2</v>
      </c>
      <c r="BC95" s="249">
        <v>1.5939311406434599E-2</v>
      </c>
      <c r="BD95" s="249">
        <v>1.5955221568610099E-2</v>
      </c>
      <c r="BE95" s="249">
        <v>1.5976478335779799E-2</v>
      </c>
      <c r="BF95" s="249">
        <v>1.5981468432871501E-2</v>
      </c>
      <c r="BG95" s="249">
        <v>1.59771802034465E-2</v>
      </c>
      <c r="BH95" s="249">
        <v>1.6039200036808601E-2</v>
      </c>
      <c r="BI95" s="249">
        <v>1.6060856319802599E-2</v>
      </c>
      <c r="BJ95" s="249">
        <v>1.6091751105472799E-2</v>
      </c>
      <c r="BK95" s="249">
        <v>1.6084923248811899E-2</v>
      </c>
      <c r="BL95" s="249">
        <v>1.6129705157164598E-2</v>
      </c>
      <c r="BM95" s="249">
        <v>1.6154750632014901E-2</v>
      </c>
      <c r="BN95" s="249">
        <v>1.6192522425403099E-2</v>
      </c>
      <c r="BO95" s="249">
        <v>1.6228104568909201E-2</v>
      </c>
      <c r="BP95" s="249">
        <v>1.6256020506563801E-2</v>
      </c>
      <c r="BQ95" s="249">
        <v>1.6233990984406602E-2</v>
      </c>
      <c r="BR95" s="249">
        <v>1.6233007065215899E-2</v>
      </c>
      <c r="BS95" s="249">
        <v>1.6209409060869401E-2</v>
      </c>
      <c r="BT95" s="249">
        <v>1.6191599115585899E-2</v>
      </c>
      <c r="BU95" s="249">
        <v>1.6152469203735E-2</v>
      </c>
      <c r="BV95" s="249">
        <v>1.6162844221360599E-2</v>
      </c>
      <c r="BW95" s="249">
        <v>1.61034966532453E-2</v>
      </c>
      <c r="BX95" s="249">
        <v>1.60609626275637E-2</v>
      </c>
      <c r="BY95" s="249">
        <v>1.5947798222435399E-2</v>
      </c>
      <c r="BZ95" s="249">
        <v>1.5857096399652399E-2</v>
      </c>
      <c r="CA95" s="249">
        <v>1.5659613404036099E-2</v>
      </c>
      <c r="CB95" s="249">
        <v>1.5504181312851299E-2</v>
      </c>
      <c r="CC95" s="249">
        <v>1.5429658053985801E-2</v>
      </c>
      <c r="CD95" s="249">
        <v>1.5430744478547601E-2</v>
      </c>
      <c r="CE95" s="249">
        <v>1.5438179877367101E-2</v>
      </c>
      <c r="CF95" s="249">
        <v>1.5452162433635499E-2</v>
      </c>
      <c r="CG95" s="249">
        <v>1.54839476538049E-2</v>
      </c>
      <c r="CH95" s="249">
        <v>1.5481254553497199E-2</v>
      </c>
      <c r="CI95" s="249">
        <v>1.5489585252800199E-2</v>
      </c>
      <c r="CJ95" s="249">
        <v>1.55213015895736E-2</v>
      </c>
      <c r="CK95" s="249">
        <v>1.5533632066084701E-2</v>
      </c>
      <c r="CL95" s="249">
        <v>1.5580676836613599E-2</v>
      </c>
      <c r="CM95" s="249">
        <v>1.5602380450086399E-2</v>
      </c>
      <c r="CN95" s="249">
        <v>1.5672932735513501E-2</v>
      </c>
      <c r="CO95" s="249">
        <v>1.5708705803292599E-2</v>
      </c>
      <c r="CP95" s="249">
        <v>1.57944646658758E-2</v>
      </c>
      <c r="CQ95" s="249">
        <v>1.5862136822929099E-2</v>
      </c>
      <c r="CR95" s="249">
        <v>1.5949925221701002E-2</v>
      </c>
      <c r="CS95" s="249">
        <v>1.6042637994420302E-2</v>
      </c>
      <c r="CT95" s="249">
        <v>1.61488436279539E-2</v>
      </c>
      <c r="CU95" s="249">
        <v>1.62281976383769E-2</v>
      </c>
      <c r="CV95" s="249">
        <v>1.6321846117798799E-2</v>
      </c>
      <c r="CW95" s="249">
        <v>1.6427128276532699E-2</v>
      </c>
      <c r="CX95" s="3" t="s">
        <v>299</v>
      </c>
      <c r="CZ95" s="3" t="s">
        <v>328</v>
      </c>
    </row>
    <row r="96" spans="1:104" x14ac:dyDescent="0.25">
      <c r="A96" s="244" t="s">
        <v>249</v>
      </c>
      <c r="B96" s="212" t="s">
        <v>250</v>
      </c>
      <c r="C96" s="212" t="s">
        <v>251</v>
      </c>
      <c r="D96" s="250">
        <v>41321</v>
      </c>
      <c r="F96" s="249">
        <v>2.70792955756455E-2</v>
      </c>
      <c r="G96" s="249">
        <v>2.70282015628029E-2</v>
      </c>
      <c r="H96" s="249">
        <v>2.6963452505557501E-2</v>
      </c>
      <c r="I96" s="249">
        <v>2.69633604782193E-2</v>
      </c>
      <c r="J96" s="249">
        <v>2.6950128668407299E-2</v>
      </c>
      <c r="K96" s="249">
        <v>2.6935640342821199E-2</v>
      </c>
      <c r="L96" s="249">
        <v>2.69021484606368E-2</v>
      </c>
      <c r="M96" s="249">
        <v>2.6901865235928999E-2</v>
      </c>
      <c r="N96" s="249">
        <v>2.69155326103841E-2</v>
      </c>
      <c r="O96" s="249">
        <v>2.68994757339754E-2</v>
      </c>
      <c r="P96" s="249">
        <v>2.6910313517943901E-2</v>
      </c>
      <c r="Q96" s="249">
        <v>2.6909090988928901E-2</v>
      </c>
      <c r="R96" s="249">
        <v>2.69359318696566E-2</v>
      </c>
      <c r="S96" s="249">
        <v>2.6952256048673299E-2</v>
      </c>
      <c r="T96" s="249">
        <v>2.6988642472591001E-2</v>
      </c>
      <c r="U96" s="249">
        <v>2.70082938656084E-2</v>
      </c>
      <c r="V96" s="249">
        <v>2.7048923651739502E-2</v>
      </c>
      <c r="W96" s="249">
        <v>2.7119450470922499E-2</v>
      </c>
      <c r="X96" s="249">
        <v>2.7172172226052501E-2</v>
      </c>
      <c r="Y96" s="249">
        <v>2.7232122574078199E-2</v>
      </c>
      <c r="Z96" s="249">
        <v>2.7382057186804601E-2</v>
      </c>
      <c r="AA96" s="249">
        <v>2.74728898571838E-2</v>
      </c>
      <c r="AB96" s="249">
        <v>2.7592544343912201E-2</v>
      </c>
      <c r="AC96" s="249">
        <v>2.7671351460372001E-2</v>
      </c>
      <c r="AD96" s="249">
        <v>2.79042245247079E-2</v>
      </c>
      <c r="AE96" s="249">
        <v>2.8053754395391099E-2</v>
      </c>
      <c r="AF96" s="249">
        <v>2.82024757381629E-2</v>
      </c>
      <c r="AG96" s="249">
        <v>2.82995116359483E-2</v>
      </c>
      <c r="AH96" s="249">
        <v>2.8433403869575401E-2</v>
      </c>
      <c r="AI96" s="249">
        <v>2.85461535042991E-2</v>
      </c>
      <c r="AJ96" s="249">
        <v>2.8602429328695299E-2</v>
      </c>
      <c r="AK96" s="249">
        <v>2.8633852676688901E-2</v>
      </c>
      <c r="AL96" s="249">
        <v>2.86296573168199E-2</v>
      </c>
      <c r="AM96" s="249">
        <v>2.8648510763136799E-2</v>
      </c>
      <c r="AN96" s="249">
        <v>2.8578764648748801E-2</v>
      </c>
      <c r="AO96" s="249">
        <v>2.8533129817815001E-2</v>
      </c>
      <c r="AP96" s="249">
        <v>2.84585743038967E-2</v>
      </c>
      <c r="AQ96" s="249">
        <v>2.8411574945870901E-2</v>
      </c>
      <c r="AR96" s="249">
        <v>2.8285715273498001E-2</v>
      </c>
      <c r="AS96" s="249">
        <v>2.8203794444269601E-2</v>
      </c>
      <c r="AT96" s="249">
        <v>2.8084879852305299E-2</v>
      </c>
      <c r="AU96" s="249">
        <v>2.79829946613501E-2</v>
      </c>
      <c r="AV96" s="249">
        <v>2.7902559530600699E-2</v>
      </c>
      <c r="AW96" s="249">
        <v>2.7753344306306198E-2</v>
      </c>
      <c r="AX96" s="249">
        <v>2.7660999670453199E-2</v>
      </c>
      <c r="AY96" s="249">
        <v>2.75179201918778E-2</v>
      </c>
      <c r="AZ96" s="249">
        <v>2.7443743850209201E-2</v>
      </c>
      <c r="BA96" s="249">
        <v>2.73007931643988E-2</v>
      </c>
      <c r="BB96" s="249">
        <v>2.72212362992569E-2</v>
      </c>
      <c r="BC96" s="249">
        <v>2.7111189249711801E-2</v>
      </c>
      <c r="BD96" s="249">
        <v>2.70492157031221E-2</v>
      </c>
      <c r="BE96" s="249">
        <v>2.6964543017011299E-2</v>
      </c>
      <c r="BF96" s="249">
        <v>2.6883990491259401E-2</v>
      </c>
      <c r="BG96" s="249">
        <v>2.67991979594287E-2</v>
      </c>
      <c r="BH96" s="249">
        <v>2.6740202313873401E-2</v>
      </c>
      <c r="BI96" s="249">
        <v>2.66952311436074E-2</v>
      </c>
      <c r="BJ96" s="249">
        <v>2.6628285986284E-2</v>
      </c>
      <c r="BK96" s="249">
        <v>2.65894668126164E-2</v>
      </c>
      <c r="BL96" s="249">
        <v>2.6551546613660999E-2</v>
      </c>
      <c r="BM96" s="249">
        <v>2.6528581499714599E-2</v>
      </c>
      <c r="BN96" s="249">
        <v>2.649627880565E-2</v>
      </c>
      <c r="BO96" s="249">
        <v>2.6488914562796301E-2</v>
      </c>
      <c r="BP96" s="249">
        <v>2.6469863458621502E-2</v>
      </c>
      <c r="BQ96" s="249">
        <v>2.6467539484770299E-2</v>
      </c>
      <c r="BR96" s="249">
        <v>2.64644885329582E-2</v>
      </c>
      <c r="BS96" s="249">
        <v>2.64642664277349E-2</v>
      </c>
      <c r="BT96" s="249">
        <v>2.64523267550799E-2</v>
      </c>
      <c r="BU96" s="249">
        <v>2.6465150783370899E-2</v>
      </c>
      <c r="BV96" s="249">
        <v>2.6477299349522102E-2</v>
      </c>
      <c r="BW96" s="249">
        <v>2.65026590850862E-2</v>
      </c>
      <c r="BX96" s="249">
        <v>2.65468662383774E-2</v>
      </c>
      <c r="BY96" s="249">
        <v>2.65969649167343E-2</v>
      </c>
      <c r="BZ96" s="249">
        <v>2.6688237970151001E-2</v>
      </c>
      <c r="CA96" s="249">
        <v>2.68410883019824E-2</v>
      </c>
      <c r="CB96" s="249">
        <v>2.7087961705944599E-2</v>
      </c>
      <c r="CC96" s="249">
        <v>2.71947467555043E-2</v>
      </c>
      <c r="CD96" s="249">
        <v>2.7245800120850799E-2</v>
      </c>
      <c r="CE96" s="249">
        <v>2.72774455232398E-2</v>
      </c>
      <c r="CF96" s="249">
        <v>2.72881884889885E-2</v>
      </c>
      <c r="CG96" s="249">
        <v>2.72826545015439E-2</v>
      </c>
      <c r="CH96" s="249">
        <v>2.72839895079637E-2</v>
      </c>
      <c r="CI96" s="249">
        <v>2.7299534683804701E-2</v>
      </c>
      <c r="CJ96" s="249">
        <v>2.73003070342215E-2</v>
      </c>
      <c r="CK96" s="249">
        <v>2.72708246237779E-2</v>
      </c>
      <c r="CL96" s="249">
        <v>2.7258812790601699E-2</v>
      </c>
      <c r="CM96" s="249">
        <v>2.7243940701145698E-2</v>
      </c>
      <c r="CN96" s="249">
        <v>2.7212321776214701E-2</v>
      </c>
      <c r="CO96" s="249">
        <v>2.71767822452962E-2</v>
      </c>
      <c r="CP96" s="249">
        <v>2.7106449890084001E-2</v>
      </c>
      <c r="CQ96" s="249">
        <v>2.7063007188564199E-2</v>
      </c>
      <c r="CR96" s="249">
        <v>2.7009864393959401E-2</v>
      </c>
      <c r="CS96" s="249">
        <v>2.6957643928941101E-2</v>
      </c>
      <c r="CT96" s="249">
        <v>2.6896333848775801E-2</v>
      </c>
      <c r="CU96" s="249">
        <v>2.6858021583315801E-2</v>
      </c>
      <c r="CV96" s="249">
        <v>2.6778879911567698E-2</v>
      </c>
      <c r="CW96" s="249">
        <v>2.6740686172352701E-2</v>
      </c>
      <c r="CX96" s="3" t="s">
        <v>300</v>
      </c>
      <c r="CZ96" s="3" t="s">
        <v>328</v>
      </c>
    </row>
    <row r="97" spans="1:104" x14ac:dyDescent="0.25">
      <c r="A97" s="244" t="s">
        <v>253</v>
      </c>
      <c r="B97" s="212" t="s">
        <v>250</v>
      </c>
      <c r="C97" s="212" t="s">
        <v>251</v>
      </c>
      <c r="D97" s="250">
        <v>41321</v>
      </c>
      <c r="F97" s="249">
        <v>1.64894953476552E-2</v>
      </c>
      <c r="G97" s="249">
        <v>1.6555060212094502E-2</v>
      </c>
      <c r="H97" s="249">
        <v>1.6642175278511299E-2</v>
      </c>
      <c r="I97" s="249">
        <v>1.66423025145668E-2</v>
      </c>
      <c r="J97" s="249">
        <v>1.6660702424603699E-2</v>
      </c>
      <c r="K97" s="249">
        <v>1.6681094594323001E-2</v>
      </c>
      <c r="L97" s="249">
        <v>1.6729251874888499E-2</v>
      </c>
      <c r="M97" s="249">
        <v>1.6729665361697298E-2</v>
      </c>
      <c r="N97" s="249">
        <v>1.6709832934948699E-2</v>
      </c>
      <c r="O97" s="249">
        <v>1.6733158120013799E-2</v>
      </c>
      <c r="P97" s="249">
        <v>1.6717377251474302E-2</v>
      </c>
      <c r="Q97" s="249">
        <v>1.6719149599556098E-2</v>
      </c>
      <c r="R97" s="249">
        <v>1.6680681706504399E-2</v>
      </c>
      <c r="S97" s="249">
        <v>1.6657729864095999E-2</v>
      </c>
      <c r="T97" s="249">
        <v>1.6607721265337199E-2</v>
      </c>
      <c r="U97" s="249">
        <v>1.6581346034163301E-2</v>
      </c>
      <c r="V97" s="249">
        <v>1.65281470584192E-2</v>
      </c>
      <c r="W97" s="249">
        <v>1.6439774919749E-2</v>
      </c>
      <c r="X97" s="249">
        <v>1.63767364829525E-2</v>
      </c>
      <c r="Y97" s="249">
        <v>1.6307925589558101E-2</v>
      </c>
      <c r="Z97" s="249">
        <v>1.6147703385098501E-2</v>
      </c>
      <c r="AA97" s="249">
        <v>1.6057900483927301E-2</v>
      </c>
      <c r="AB97" s="249">
        <v>1.59468593518373E-2</v>
      </c>
      <c r="AC97" s="249">
        <v>1.5877782759634401E-2</v>
      </c>
      <c r="AD97" s="249">
        <v>1.56899949008255E-2</v>
      </c>
      <c r="AE97" s="249">
        <v>1.5580598651286999E-2</v>
      </c>
      <c r="AF97" s="249">
        <v>1.54792599350661E-2</v>
      </c>
      <c r="AG97" s="249">
        <v>1.54167615667774E-2</v>
      </c>
      <c r="AH97" s="249">
        <v>1.5334805919631E-2</v>
      </c>
      <c r="AI97" s="249">
        <v>1.52693487865753E-2</v>
      </c>
      <c r="AJ97" s="249">
        <v>1.52378152280666E-2</v>
      </c>
      <c r="AK97" s="249">
        <v>1.52205231698884E-2</v>
      </c>
      <c r="AL97" s="249">
        <v>1.52228189908957E-2</v>
      </c>
      <c r="AM97" s="249">
        <v>1.5212532654608301E-2</v>
      </c>
      <c r="AN97" s="249">
        <v>1.52509860478721E-2</v>
      </c>
      <c r="AO97" s="249">
        <v>1.52767520824507E-2</v>
      </c>
      <c r="AP97" s="249">
        <v>1.53199211851308E-2</v>
      </c>
      <c r="AQ97" s="249">
        <v>1.53478450193102E-2</v>
      </c>
      <c r="AR97" s="249">
        <v>1.54254828616576E-2</v>
      </c>
      <c r="AS97" s="249">
        <v>1.54783921349464E-2</v>
      </c>
      <c r="AT97" s="249">
        <v>1.55588030594977E-2</v>
      </c>
      <c r="AU97" s="249">
        <v>1.5631372203095899E-2</v>
      </c>
      <c r="AV97" s="249">
        <v>1.5691258949169801E-2</v>
      </c>
      <c r="AW97" s="249">
        <v>1.58090218237763E-2</v>
      </c>
      <c r="AX97" s="249">
        <v>1.58866842321791E-2</v>
      </c>
      <c r="AY97" s="249">
        <v>1.60151918314256E-2</v>
      </c>
      <c r="AZ97" s="249">
        <v>1.6086168685997899E-2</v>
      </c>
      <c r="BA97" s="249">
        <v>1.6232555562209001E-2</v>
      </c>
      <c r="BB97" s="249">
        <v>1.6320204615026399E-2</v>
      </c>
      <c r="BC97" s="249">
        <v>1.6449879702563602E-2</v>
      </c>
      <c r="BD97" s="249">
        <v>1.6527770944435902E-2</v>
      </c>
      <c r="BE97" s="249">
        <v>1.6640668315395801E-2</v>
      </c>
      <c r="BF97" s="249">
        <v>1.67559800745446E-2</v>
      </c>
      <c r="BG97" s="249">
        <v>1.6887104403083102E-2</v>
      </c>
      <c r="BH97" s="249">
        <v>1.69852159576671E-2</v>
      </c>
      <c r="BI97" s="249">
        <v>1.7064375870942599E-2</v>
      </c>
      <c r="BJ97" s="249">
        <v>1.7190301154189399E-2</v>
      </c>
      <c r="BK97" s="249">
        <v>1.72684074363487E-2</v>
      </c>
      <c r="BL97" s="249">
        <v>1.73488636010606E-2</v>
      </c>
      <c r="BM97" s="249">
        <v>1.73998154099246E-2</v>
      </c>
      <c r="BN97" s="249">
        <v>1.7474653620826199E-2</v>
      </c>
      <c r="BO97" s="249">
        <v>1.7492275252543599E-2</v>
      </c>
      <c r="BP97" s="249">
        <v>1.7538903795024902E-2</v>
      </c>
      <c r="BQ97" s="249">
        <v>1.7544698765106399E-2</v>
      </c>
      <c r="BR97" s="249">
        <v>1.75523430070697E-2</v>
      </c>
      <c r="BS97" s="249">
        <v>1.7552901128942699E-2</v>
      </c>
      <c r="BT97" s="249">
        <v>1.7583237007484001E-2</v>
      </c>
      <c r="BU97" s="249">
        <v>1.75506801755538E-2</v>
      </c>
      <c r="BV97" s="249">
        <v>1.7520520654322899E-2</v>
      </c>
      <c r="BW97" s="249">
        <v>1.74595602662273E-2</v>
      </c>
      <c r="BX97" s="249">
        <v>1.7359104869162301E-2</v>
      </c>
      <c r="BY97" s="249">
        <v>1.7253001105264201E-2</v>
      </c>
      <c r="BZ97" s="249">
        <v>1.70770571315969E-2</v>
      </c>
      <c r="CA97" s="249">
        <v>1.6820970788431502E-2</v>
      </c>
      <c r="CB97" s="249">
        <v>1.64786344261302E-2</v>
      </c>
      <c r="CC97" s="249">
        <v>1.6350479690140501E-2</v>
      </c>
      <c r="CD97" s="249">
        <v>1.6292629638075901E-2</v>
      </c>
      <c r="CE97" s="249">
        <v>1.62577869463022E-2</v>
      </c>
      <c r="CF97" s="249">
        <v>1.62461280228147E-2</v>
      </c>
      <c r="CG97" s="249">
        <v>1.6252123290328099E-2</v>
      </c>
      <c r="CH97" s="249">
        <v>1.6250674959225199E-2</v>
      </c>
      <c r="CI97" s="249">
        <v>1.6233905531142699E-2</v>
      </c>
      <c r="CJ97" s="249">
        <v>1.6233076898425101E-2</v>
      </c>
      <c r="CK97" s="249">
        <v>1.6265014661211101E-2</v>
      </c>
      <c r="CL97" s="249">
        <v>1.62782108351292E-2</v>
      </c>
      <c r="CM97" s="249">
        <v>1.6294700565239999E-2</v>
      </c>
      <c r="CN97" s="249">
        <v>1.6330329755384902E-2</v>
      </c>
      <c r="CO97" s="249">
        <v>1.63713396645499E-2</v>
      </c>
      <c r="CP97" s="249">
        <v>1.64557053752434E-2</v>
      </c>
      <c r="CQ97" s="249">
        <v>1.6510108933950201E-2</v>
      </c>
      <c r="CR97" s="249">
        <v>1.6579256673163199E-2</v>
      </c>
      <c r="CS97" s="249">
        <v>1.66502259840813E-2</v>
      </c>
      <c r="CT97" s="249">
        <v>1.6737762293308599E-2</v>
      </c>
      <c r="CU97" s="249">
        <v>1.6795001337406201E-2</v>
      </c>
      <c r="CV97" s="249">
        <v>1.6920206600479298E-2</v>
      </c>
      <c r="CW97" s="249">
        <v>1.69843857791286E-2</v>
      </c>
      <c r="CX97" s="3" t="s">
        <v>300</v>
      </c>
      <c r="CZ97" s="3" t="s">
        <v>328</v>
      </c>
    </row>
    <row r="98" spans="1:104" x14ac:dyDescent="0.25">
      <c r="A98" s="244" t="s">
        <v>249</v>
      </c>
      <c r="B98" s="212" t="s">
        <v>250</v>
      </c>
      <c r="C98" s="212" t="s">
        <v>251</v>
      </c>
      <c r="D98" s="250">
        <v>41322</v>
      </c>
      <c r="F98" s="249">
        <v>2.6687429655535201E-2</v>
      </c>
      <c r="G98" s="249">
        <v>2.6644394089666599E-2</v>
      </c>
      <c r="H98" s="249">
        <v>2.6625171585129E-2</v>
      </c>
      <c r="I98" s="249">
        <v>2.6592269380351599E-2</v>
      </c>
      <c r="J98" s="249">
        <v>2.6567603036377199E-2</v>
      </c>
      <c r="K98" s="249">
        <v>2.6555846610702798E-2</v>
      </c>
      <c r="L98" s="249">
        <v>2.65510464552197E-2</v>
      </c>
      <c r="M98" s="249">
        <v>2.65436436426588E-2</v>
      </c>
      <c r="N98" s="249">
        <v>2.6554362700972198E-2</v>
      </c>
      <c r="O98" s="249">
        <v>2.6533942318870199E-2</v>
      </c>
      <c r="P98" s="249">
        <v>2.65495888970767E-2</v>
      </c>
      <c r="Q98" s="249">
        <v>2.6549509410192899E-2</v>
      </c>
      <c r="R98" s="249">
        <v>2.6556474882595101E-2</v>
      </c>
      <c r="S98" s="249">
        <v>2.65636119978097E-2</v>
      </c>
      <c r="T98" s="249">
        <v>2.6582665589184699E-2</v>
      </c>
      <c r="U98" s="249">
        <v>2.6578336250540801E-2</v>
      </c>
      <c r="V98" s="249">
        <v>2.6604140572341201E-2</v>
      </c>
      <c r="W98" s="249">
        <v>2.6636938238133699E-2</v>
      </c>
      <c r="X98" s="249">
        <v>2.6655311800331202E-2</v>
      </c>
      <c r="Y98" s="249">
        <v>2.6697121030089001E-2</v>
      </c>
      <c r="Z98" s="249">
        <v>2.6774819406950499E-2</v>
      </c>
      <c r="AA98" s="249">
        <v>2.6823382014291599E-2</v>
      </c>
      <c r="AB98" s="249">
        <v>2.68921247243946E-2</v>
      </c>
      <c r="AC98" s="249">
        <v>2.6951886477626499E-2</v>
      </c>
      <c r="AD98" s="249">
        <v>2.7054016044690401E-2</v>
      </c>
      <c r="AE98" s="249">
        <v>2.7139912572348199E-2</v>
      </c>
      <c r="AF98" s="249">
        <v>2.7227274565861201E-2</v>
      </c>
      <c r="AG98" s="249">
        <v>2.7268556485830101E-2</v>
      </c>
      <c r="AH98" s="249">
        <v>2.7302058292653801E-2</v>
      </c>
      <c r="AI98" s="249">
        <v>2.7365917872634E-2</v>
      </c>
      <c r="AJ98" s="249">
        <v>2.7423414994037699E-2</v>
      </c>
      <c r="AK98" s="249">
        <v>2.7440147717414601E-2</v>
      </c>
      <c r="AL98" s="249">
        <v>2.7448144894876299E-2</v>
      </c>
      <c r="AM98" s="249">
        <v>2.7475981493875399E-2</v>
      </c>
      <c r="AN98" s="249">
        <v>2.7417626636151399E-2</v>
      </c>
      <c r="AO98" s="249">
        <v>2.73834111498003E-2</v>
      </c>
      <c r="AP98" s="249">
        <v>2.7312909122078202E-2</v>
      </c>
      <c r="AQ98" s="249">
        <v>2.7264197725165199E-2</v>
      </c>
      <c r="AR98" s="249">
        <v>2.7204146434986799E-2</v>
      </c>
      <c r="AS98" s="249">
        <v>2.7138809740190901E-2</v>
      </c>
      <c r="AT98" s="249">
        <v>2.70527666279608E-2</v>
      </c>
      <c r="AU98" s="249">
        <v>2.6994761805981201E-2</v>
      </c>
      <c r="AV98" s="249">
        <v>2.6913485766282101E-2</v>
      </c>
      <c r="AW98" s="249">
        <v>2.68338864513047E-2</v>
      </c>
      <c r="AX98" s="249">
        <v>2.6781182901529699E-2</v>
      </c>
      <c r="AY98" s="249">
        <v>2.6750515623329099E-2</v>
      </c>
      <c r="AZ98" s="249">
        <v>2.6722445612392599E-2</v>
      </c>
      <c r="BA98" s="249">
        <v>2.6670305519451501E-2</v>
      </c>
      <c r="BB98" s="249">
        <v>2.6629943355903601E-2</v>
      </c>
      <c r="BC98" s="249">
        <v>2.66093432817084E-2</v>
      </c>
      <c r="BD98" s="249">
        <v>2.6579292360164101E-2</v>
      </c>
      <c r="BE98" s="249">
        <v>2.65452643926113E-2</v>
      </c>
      <c r="BF98" s="249">
        <v>2.6514588739947099E-2</v>
      </c>
      <c r="BG98" s="249">
        <v>2.6494010117441E-2</v>
      </c>
      <c r="BH98" s="249">
        <v>2.6481487386671599E-2</v>
      </c>
      <c r="BI98" s="249">
        <v>2.64494034702751E-2</v>
      </c>
      <c r="BJ98" s="249">
        <v>2.64374576736464E-2</v>
      </c>
      <c r="BK98" s="249">
        <v>2.64293196514492E-2</v>
      </c>
      <c r="BL98" s="249">
        <v>2.6433286582045998E-2</v>
      </c>
      <c r="BM98" s="249">
        <v>2.6409118926540201E-2</v>
      </c>
      <c r="BN98" s="249">
        <v>2.6402100796762699E-2</v>
      </c>
      <c r="BO98" s="249">
        <v>2.63955657551843E-2</v>
      </c>
      <c r="BP98" s="249">
        <v>2.63903527783514E-2</v>
      </c>
      <c r="BQ98" s="249">
        <v>2.6399908753932201E-2</v>
      </c>
      <c r="BR98" s="249">
        <v>2.6408990810254999E-2</v>
      </c>
      <c r="BS98" s="249">
        <v>2.6408769855622599E-2</v>
      </c>
      <c r="BT98" s="249">
        <v>2.6420256697676999E-2</v>
      </c>
      <c r="BU98" s="249">
        <v>2.6437096790621398E-2</v>
      </c>
      <c r="BV98" s="249">
        <v>2.6462956661539899E-2</v>
      </c>
      <c r="BW98" s="249">
        <v>2.6483623404765001E-2</v>
      </c>
      <c r="BX98" s="249">
        <v>2.6539486992498199E-2</v>
      </c>
      <c r="BY98" s="249">
        <v>2.65894275707152E-2</v>
      </c>
      <c r="BZ98" s="249">
        <v>2.6677421743112599E-2</v>
      </c>
      <c r="CA98" s="249">
        <v>2.6812953567442999E-2</v>
      </c>
      <c r="CB98" s="249">
        <v>2.70375159247545E-2</v>
      </c>
      <c r="CC98" s="249">
        <v>2.71098425302327E-2</v>
      </c>
      <c r="CD98" s="249">
        <v>2.7172542885339199E-2</v>
      </c>
      <c r="CE98" s="249">
        <v>2.71639776475705E-2</v>
      </c>
      <c r="CF98" s="249">
        <v>2.7168268726369599E-2</v>
      </c>
      <c r="CG98" s="249">
        <v>2.7136400168831599E-2</v>
      </c>
      <c r="CH98" s="249">
        <v>2.7107340520107399E-2</v>
      </c>
      <c r="CI98" s="249">
        <v>2.7070176602565998E-2</v>
      </c>
      <c r="CJ98" s="249">
        <v>2.70291075473971E-2</v>
      </c>
      <c r="CK98" s="249">
        <v>2.6977541175132801E-2</v>
      </c>
      <c r="CL98" s="249">
        <v>2.6916600788389301E-2</v>
      </c>
      <c r="CM98" s="249">
        <v>2.6879893214866699E-2</v>
      </c>
      <c r="CN98" s="249">
        <v>2.6819583724392099E-2</v>
      </c>
      <c r="CO98" s="249">
        <v>2.6740963420830099E-2</v>
      </c>
      <c r="CP98" s="249">
        <v>2.6654530983529101E-2</v>
      </c>
      <c r="CQ98" s="249">
        <v>2.6566098559334402E-2</v>
      </c>
      <c r="CR98" s="249">
        <v>2.64873313350119E-2</v>
      </c>
      <c r="CS98" s="249">
        <v>2.6412828795002199E-2</v>
      </c>
      <c r="CT98" s="249">
        <v>2.6333578829056702E-2</v>
      </c>
      <c r="CU98" s="249">
        <v>2.6284343288218201E-2</v>
      </c>
      <c r="CV98" s="249">
        <v>2.6230242138514E-2</v>
      </c>
      <c r="CW98" s="249">
        <v>2.6196999207172299E-2</v>
      </c>
      <c r="CX98" s="3" t="s">
        <v>301</v>
      </c>
      <c r="CZ98" s="3" t="s">
        <v>328</v>
      </c>
    </row>
    <row r="99" spans="1:104" x14ac:dyDescent="0.25">
      <c r="A99" s="244" t="s">
        <v>253</v>
      </c>
      <c r="B99" s="212" t="s">
        <v>250</v>
      </c>
      <c r="C99" s="212" t="s">
        <v>251</v>
      </c>
      <c r="D99" s="250">
        <v>41322</v>
      </c>
      <c r="F99" s="249">
        <v>1.7078529653654001E-2</v>
      </c>
      <c r="G99" s="249">
        <v>1.71590398821195E-2</v>
      </c>
      <c r="H99" s="249">
        <v>1.71964203490345E-2</v>
      </c>
      <c r="I99" s="249">
        <v>1.7262630424334801E-2</v>
      </c>
      <c r="J99" s="249">
        <v>1.7314261641091899E-2</v>
      </c>
      <c r="K99" s="249">
        <v>1.73395171200025E-2</v>
      </c>
      <c r="L99" s="249">
        <v>1.7349954611718701E-2</v>
      </c>
      <c r="M99" s="249">
        <v>1.73661981076834E-2</v>
      </c>
      <c r="N99" s="249">
        <v>1.73427358461254E-2</v>
      </c>
      <c r="O99" s="249">
        <v>1.7387761582094999E-2</v>
      </c>
      <c r="P99" s="249">
        <v>1.7353138654190501E-2</v>
      </c>
      <c r="Q99" s="249">
        <v>1.73533124922274E-2</v>
      </c>
      <c r="R99" s="249">
        <v>1.7338156461583199E-2</v>
      </c>
      <c r="S99" s="249">
        <v>1.7322786983163401E-2</v>
      </c>
      <c r="T99" s="249">
        <v>1.7282520632315598E-2</v>
      </c>
      <c r="U99" s="249">
        <v>1.72915745411596E-2</v>
      </c>
      <c r="V99" s="249">
        <v>1.7238404194401799E-2</v>
      </c>
      <c r="W99" s="249">
        <v>1.7173429652719299E-2</v>
      </c>
      <c r="X99" s="249">
        <v>1.7138210976388402E-2</v>
      </c>
      <c r="Y99" s="249">
        <v>1.7060966594466102E-2</v>
      </c>
      <c r="Z99" s="249">
        <v>1.6926906276181299E-2</v>
      </c>
      <c r="AA99" s="249">
        <v>1.6848587934970401E-2</v>
      </c>
      <c r="AB99" s="249">
        <v>1.6743951287881701E-2</v>
      </c>
      <c r="AC99" s="249">
        <v>1.6658245865876001E-2</v>
      </c>
      <c r="AD99" s="249">
        <v>1.65216014353054E-2</v>
      </c>
      <c r="AE99" s="249">
        <v>1.6415015576927299E-2</v>
      </c>
      <c r="AF99" s="249">
        <v>1.63133822842342E-2</v>
      </c>
      <c r="AG99" s="249">
        <v>1.6267498161424601E-2</v>
      </c>
      <c r="AH99" s="249">
        <v>1.6231199604244798E-2</v>
      </c>
      <c r="AI99" s="249">
        <v>1.6164201711962301E-2</v>
      </c>
      <c r="AJ99" s="249">
        <v>1.61061865671344E-2</v>
      </c>
      <c r="AK99" s="249">
        <v>1.6089691556064899E-2</v>
      </c>
      <c r="AL99" s="249">
        <v>1.6081867876557701E-2</v>
      </c>
      <c r="AM99" s="249">
        <v>1.6054931221607401E-2</v>
      </c>
      <c r="AN99" s="249">
        <v>1.6111932636818899E-2</v>
      </c>
      <c r="AO99" s="249">
        <v>1.6146327004962699E-2</v>
      </c>
      <c r="AP99" s="249">
        <v>1.6219616493805399E-2</v>
      </c>
      <c r="AQ99" s="249">
        <v>1.6272281576210801E-2</v>
      </c>
      <c r="AR99" s="249">
        <v>1.6339671556795599E-2</v>
      </c>
      <c r="AS99" s="249">
        <v>1.64163403756038E-2</v>
      </c>
      <c r="AT99" s="249">
        <v>1.6523204943435701E-2</v>
      </c>
      <c r="AU99" s="249">
        <v>1.6599461723869401E-2</v>
      </c>
      <c r="AV99" s="249">
        <v>1.6712787456257799E-2</v>
      </c>
      <c r="AW99" s="249">
        <v>1.6832145811590801E-2</v>
      </c>
      <c r="AX99" s="249">
        <v>1.69164194049021E-2</v>
      </c>
      <c r="AY99" s="249">
        <v>1.69676157589345E-2</v>
      </c>
      <c r="AZ99" s="249">
        <v>1.7015991864540201E-2</v>
      </c>
      <c r="BA99" s="249">
        <v>1.7110060647443501E-2</v>
      </c>
      <c r="BB99" s="249">
        <v>1.7187054793592699E-2</v>
      </c>
      <c r="BC99" s="249">
        <v>1.72279087232186E-2</v>
      </c>
      <c r="BD99" s="249">
        <v>1.7289570293583498E-2</v>
      </c>
      <c r="BE99" s="249">
        <v>1.7362626393421999E-2</v>
      </c>
      <c r="BF99" s="249">
        <v>1.7431757968768499E-2</v>
      </c>
      <c r="BG99" s="249">
        <v>1.7480059114627199E-2</v>
      </c>
      <c r="BH99" s="249">
        <v>1.75102713417448E-2</v>
      </c>
      <c r="BI99" s="249">
        <v>1.75907662265627E-2</v>
      </c>
      <c r="BJ99" s="249">
        <v>1.7621967003984901E-2</v>
      </c>
      <c r="BK99" s="249">
        <v>1.76436351316589E-2</v>
      </c>
      <c r="BL99" s="249">
        <v>1.7633030040625601E-2</v>
      </c>
      <c r="BM99" s="249">
        <v>1.7698961194873599E-2</v>
      </c>
      <c r="BN99" s="249">
        <v>1.7718726828428101E-2</v>
      </c>
      <c r="BO99" s="249">
        <v>1.7737398911348599E-2</v>
      </c>
      <c r="BP99" s="249">
        <v>1.7752484288813802E-2</v>
      </c>
      <c r="BQ99" s="249">
        <v>1.77249608320066E-2</v>
      </c>
      <c r="BR99" s="249">
        <v>1.7699319416923799E-2</v>
      </c>
      <c r="BS99" s="249">
        <v>1.7699937446122398E-2</v>
      </c>
      <c r="BT99" s="249">
        <v>1.7668177818754599E-2</v>
      </c>
      <c r="BU99" s="249">
        <v>1.7622920662302099E-2</v>
      </c>
      <c r="BV99" s="249">
        <v>1.7556196934536899E-2</v>
      </c>
      <c r="BW99" s="249">
        <v>1.7505072336508502E-2</v>
      </c>
      <c r="BX99" s="249">
        <v>1.7375398315492101E-2</v>
      </c>
      <c r="BY99" s="249">
        <v>1.72684884855266E-2</v>
      </c>
      <c r="BZ99" s="249">
        <v>1.7096878823032301E-2</v>
      </c>
      <c r="CA99" s="249">
        <v>1.6865081740519101E-2</v>
      </c>
      <c r="CB99" s="249">
        <v>1.65429074036198E-2</v>
      </c>
      <c r="CC99" s="249">
        <v>1.64515329673957E-2</v>
      </c>
      <c r="CD99" s="249">
        <v>1.63763018947479E-2</v>
      </c>
      <c r="CE99" s="249">
        <v>1.6386374427807E-2</v>
      </c>
      <c r="CF99" s="249">
        <v>1.6381320353827101E-2</v>
      </c>
      <c r="CG99" s="249">
        <v>1.64192387091016E-2</v>
      </c>
      <c r="CH99" s="249">
        <v>1.64546089974122E-2</v>
      </c>
      <c r="CI99" s="249">
        <v>1.65010032928379E-2</v>
      </c>
      <c r="CJ99" s="249">
        <v>1.6553874107207E-2</v>
      </c>
      <c r="CK99" s="249">
        <v>1.66228143237486E-2</v>
      </c>
      <c r="CL99" s="249">
        <v>1.6708293234527601E-2</v>
      </c>
      <c r="CM99" s="249">
        <v>1.6762073580679999E-2</v>
      </c>
      <c r="CN99" s="249">
        <v>1.6854575489283399E-2</v>
      </c>
      <c r="CO99" s="249">
        <v>1.6983910289893499E-2</v>
      </c>
      <c r="CP99" s="249">
        <v>1.7139691224242901E-2</v>
      </c>
      <c r="CQ99" s="249">
        <v>1.73174696203722E-2</v>
      </c>
      <c r="CR99" s="249">
        <v>1.7496092343555401E-2</v>
      </c>
      <c r="CS99" s="249">
        <v>1.7688629338729701E-2</v>
      </c>
      <c r="CT99" s="249">
        <v>1.7929269432108801E-2</v>
      </c>
      <c r="CU99" s="249">
        <v>1.8106144501854101E-2</v>
      </c>
      <c r="CV99" s="249">
        <v>1.8338779724214299E-2</v>
      </c>
      <c r="CW99" s="249">
        <v>1.85134686686481E-2</v>
      </c>
      <c r="CX99" s="3" t="s">
        <v>301</v>
      </c>
      <c r="CZ99" s="3" t="s">
        <v>328</v>
      </c>
    </row>
    <row r="100" spans="1:104" x14ac:dyDescent="0.25">
      <c r="A100" s="244" t="s">
        <v>249</v>
      </c>
      <c r="B100" s="212" t="s">
        <v>250</v>
      </c>
      <c r="C100" s="212" t="s">
        <v>251</v>
      </c>
      <c r="D100" s="250">
        <v>41323</v>
      </c>
      <c r="F100" s="249">
        <v>2.6167387030286801E-2</v>
      </c>
      <c r="G100" s="249">
        <v>2.6150142893259599E-2</v>
      </c>
      <c r="H100" s="249">
        <v>2.6137722922085001E-2</v>
      </c>
      <c r="I100" s="249">
        <v>2.6126530124319699E-2</v>
      </c>
      <c r="J100" s="249">
        <v>2.61193083193853E-2</v>
      </c>
      <c r="K100" s="249">
        <v>2.6114323115058201E-2</v>
      </c>
      <c r="L100" s="249">
        <v>2.6114277286240498E-2</v>
      </c>
      <c r="M100" s="249">
        <v>2.61122045405149E-2</v>
      </c>
      <c r="N100" s="249">
        <v>2.6110639318376799E-2</v>
      </c>
      <c r="O100" s="249">
        <v>2.6109939728091301E-2</v>
      </c>
      <c r="P100" s="249">
        <v>2.6109806214772002E-2</v>
      </c>
      <c r="Q100" s="249">
        <v>2.6109751322343201E-2</v>
      </c>
      <c r="R100" s="249">
        <v>2.6109759662128501E-2</v>
      </c>
      <c r="S100" s="249">
        <v>2.61097274774638E-2</v>
      </c>
      <c r="T100" s="249">
        <v>2.6110101921977501E-2</v>
      </c>
      <c r="U100" s="249">
        <v>2.6109811451221501E-2</v>
      </c>
      <c r="V100" s="249">
        <v>2.6111967049419101E-2</v>
      </c>
      <c r="W100" s="249">
        <v>2.6114551083047499E-2</v>
      </c>
      <c r="X100" s="249">
        <v>2.6119772973362199E-2</v>
      </c>
      <c r="Y100" s="249">
        <v>2.61297840333998E-2</v>
      </c>
      <c r="Z100" s="249">
        <v>2.61658780036754E-2</v>
      </c>
      <c r="AA100" s="249">
        <v>2.6204473173109501E-2</v>
      </c>
      <c r="AB100" s="249">
        <v>2.62677338099549E-2</v>
      </c>
      <c r="AC100" s="249">
        <v>2.6337372624851099E-2</v>
      </c>
      <c r="AD100" s="249">
        <v>2.6486516922524201E-2</v>
      </c>
      <c r="AE100" s="249">
        <v>2.6626898842876098E-2</v>
      </c>
      <c r="AF100" s="249">
        <v>2.6736773607934299E-2</v>
      </c>
      <c r="AG100" s="249">
        <v>2.6857588620130799E-2</v>
      </c>
      <c r="AH100" s="249">
        <v>2.6913644205062599E-2</v>
      </c>
      <c r="AI100" s="249">
        <v>2.69040246714571E-2</v>
      </c>
      <c r="AJ100" s="249">
        <v>2.6862781811122598E-2</v>
      </c>
      <c r="AK100" s="249">
        <v>2.6857139168730799E-2</v>
      </c>
      <c r="AL100" s="249">
        <v>2.6894494276554999E-2</v>
      </c>
      <c r="AM100" s="249">
        <v>2.6918595272171001E-2</v>
      </c>
      <c r="AN100" s="249">
        <v>2.69411020324773E-2</v>
      </c>
      <c r="AO100" s="249">
        <v>2.6951559611705301E-2</v>
      </c>
      <c r="AP100" s="249">
        <v>2.6996162123586801E-2</v>
      </c>
      <c r="AQ100" s="249">
        <v>2.7045208736874798E-2</v>
      </c>
      <c r="AR100" s="249">
        <v>2.70889026117941E-2</v>
      </c>
      <c r="AS100" s="249">
        <v>2.7111668911702299E-2</v>
      </c>
      <c r="AT100" s="249">
        <v>2.7181993216932598E-2</v>
      </c>
      <c r="AU100" s="249">
        <v>2.7232774133964199E-2</v>
      </c>
      <c r="AV100" s="249">
        <v>2.7257374894341501E-2</v>
      </c>
      <c r="AW100" s="249">
        <v>2.7276965379504602E-2</v>
      </c>
      <c r="AX100" s="249">
        <v>2.7280774448483699E-2</v>
      </c>
      <c r="AY100" s="249">
        <v>2.7291745508473301E-2</v>
      </c>
      <c r="AZ100" s="249">
        <v>2.7275808778682801E-2</v>
      </c>
      <c r="BA100" s="249">
        <v>2.7286216004573299E-2</v>
      </c>
      <c r="BB100" s="249">
        <v>2.7266327647105699E-2</v>
      </c>
      <c r="BC100" s="249">
        <v>2.7276057068430601E-2</v>
      </c>
      <c r="BD100" s="249">
        <v>2.7294923009054901E-2</v>
      </c>
      <c r="BE100" s="249">
        <v>2.7304020573189602E-2</v>
      </c>
      <c r="BF100" s="249">
        <v>2.73271052303144E-2</v>
      </c>
      <c r="BG100" s="249">
        <v>2.7331491149946902E-2</v>
      </c>
      <c r="BH100" s="249">
        <v>2.7333341652434E-2</v>
      </c>
      <c r="BI100" s="249">
        <v>2.7312023445921301E-2</v>
      </c>
      <c r="BJ100" s="249">
        <v>2.73201956786444E-2</v>
      </c>
      <c r="BK100" s="249">
        <v>2.7316813404718799E-2</v>
      </c>
      <c r="BL100" s="249">
        <v>2.7302341483600698E-2</v>
      </c>
      <c r="BM100" s="249">
        <v>2.7293702420337299E-2</v>
      </c>
      <c r="BN100" s="249">
        <v>2.7279287837264798E-2</v>
      </c>
      <c r="BO100" s="249">
        <v>2.72753233908236E-2</v>
      </c>
      <c r="BP100" s="249">
        <v>2.7268425352899299E-2</v>
      </c>
      <c r="BQ100" s="249">
        <v>2.7264980588842701E-2</v>
      </c>
      <c r="BR100" s="249">
        <v>2.7259075360468499E-2</v>
      </c>
      <c r="BS100" s="249">
        <v>2.7271885905828401E-2</v>
      </c>
      <c r="BT100" s="249">
        <v>2.7279851871039599E-2</v>
      </c>
      <c r="BU100" s="249">
        <v>2.7255764181591199E-2</v>
      </c>
      <c r="BV100" s="249">
        <v>2.7230189900816201E-2</v>
      </c>
      <c r="BW100" s="249">
        <v>2.72486169901364E-2</v>
      </c>
      <c r="BX100" s="249">
        <v>2.72751603044303E-2</v>
      </c>
      <c r="BY100" s="249">
        <v>2.7303107217085999E-2</v>
      </c>
      <c r="BZ100" s="249">
        <v>2.7341871293325999E-2</v>
      </c>
      <c r="CA100" s="249">
        <v>2.7516611094340698E-2</v>
      </c>
      <c r="CB100" s="249">
        <v>2.7750314138384299E-2</v>
      </c>
      <c r="CC100" s="249">
        <v>2.7859591454893001E-2</v>
      </c>
      <c r="CD100" s="249">
        <v>2.7872823999166001E-2</v>
      </c>
      <c r="CE100" s="249">
        <v>2.7840855623074898E-2</v>
      </c>
      <c r="CF100" s="249">
        <v>2.78356684273229E-2</v>
      </c>
      <c r="CG100" s="249">
        <v>2.7783526350895201E-2</v>
      </c>
      <c r="CH100" s="249">
        <v>2.7725460892821199E-2</v>
      </c>
      <c r="CI100" s="249">
        <v>2.7667462286811599E-2</v>
      </c>
      <c r="CJ100" s="249">
        <v>2.75696231589347E-2</v>
      </c>
      <c r="CK100" s="249">
        <v>2.7501242400209801E-2</v>
      </c>
      <c r="CL100" s="249">
        <v>2.7397206598577199E-2</v>
      </c>
      <c r="CM100" s="249">
        <v>2.7331794232663201E-2</v>
      </c>
      <c r="CN100" s="249">
        <v>2.7184137150434998E-2</v>
      </c>
      <c r="CO100" s="249">
        <v>2.7078566716964101E-2</v>
      </c>
      <c r="CP100" s="249">
        <v>2.68997251460605E-2</v>
      </c>
      <c r="CQ100" s="249">
        <v>2.6766523558803199E-2</v>
      </c>
      <c r="CR100" s="249">
        <v>2.6626590768124701E-2</v>
      </c>
      <c r="CS100" s="249">
        <v>2.6516279491699199E-2</v>
      </c>
      <c r="CT100" s="249">
        <v>2.64018545798138E-2</v>
      </c>
      <c r="CU100" s="249">
        <v>2.6343427053135499E-2</v>
      </c>
      <c r="CV100" s="249">
        <v>2.6268132038803599E-2</v>
      </c>
      <c r="CW100" s="249">
        <v>2.62297408577431E-2</v>
      </c>
      <c r="CX100" s="3" t="s">
        <v>302</v>
      </c>
      <c r="CZ100" s="3" t="s">
        <v>328</v>
      </c>
    </row>
    <row r="101" spans="1:104" x14ac:dyDescent="0.25">
      <c r="A101" s="244" t="s">
        <v>253</v>
      </c>
      <c r="B101" s="212" t="s">
        <v>250</v>
      </c>
      <c r="C101" s="212" t="s">
        <v>251</v>
      </c>
      <c r="D101" s="250">
        <v>41323</v>
      </c>
      <c r="F101" s="249">
        <v>1.8704421602527201E-2</v>
      </c>
      <c r="G101" s="249">
        <v>1.8842074335558599E-2</v>
      </c>
      <c r="H101" s="249">
        <v>1.8962597008775402E-2</v>
      </c>
      <c r="I101" s="249">
        <v>1.9099295158391899E-2</v>
      </c>
      <c r="J101" s="249">
        <v>1.92160257531961E-2</v>
      </c>
      <c r="K101" s="249">
        <v>1.9328033211253499E-2</v>
      </c>
      <c r="L101" s="249">
        <v>1.93293019866486E-2</v>
      </c>
      <c r="M101" s="249">
        <v>1.9395731054550801E-2</v>
      </c>
      <c r="N101" s="249">
        <v>1.94697372359895E-2</v>
      </c>
      <c r="O101" s="249">
        <v>1.9528990726270901E-2</v>
      </c>
      <c r="P101" s="249">
        <v>1.9620855675911101E-2</v>
      </c>
      <c r="Q101" s="249">
        <v>1.9606293479627002E-2</v>
      </c>
      <c r="R101" s="249">
        <v>1.9562074761864799E-2</v>
      </c>
      <c r="S101" s="249">
        <v>1.9576827486003898E-2</v>
      </c>
      <c r="T101" s="249">
        <v>1.9510880979350401E-2</v>
      </c>
      <c r="U101" s="249">
        <v>1.95493007336545E-2</v>
      </c>
      <c r="V101" s="249">
        <v>1.9404953801857899E-2</v>
      </c>
      <c r="W101" s="249">
        <v>1.93218162266653E-2</v>
      </c>
      <c r="X101" s="249">
        <v>1.9207350406799599E-2</v>
      </c>
      <c r="Y101" s="249">
        <v>1.9055564864920299E-2</v>
      </c>
      <c r="Z101" s="249">
        <v>1.8715478152333601E-2</v>
      </c>
      <c r="AA101" s="249">
        <v>1.8471283451759999E-2</v>
      </c>
      <c r="AB101" s="249">
        <v>1.8172429873747301E-2</v>
      </c>
      <c r="AC101" s="249">
        <v>1.7916655844583899E-2</v>
      </c>
      <c r="AD101" s="249">
        <v>1.7498059854875399E-2</v>
      </c>
      <c r="AE101" s="249">
        <v>1.71930235685969E-2</v>
      </c>
      <c r="AF101" s="249">
        <v>1.6991111435398502E-2</v>
      </c>
      <c r="AG101" s="249">
        <v>1.6795660086768201E-2</v>
      </c>
      <c r="AH101" s="249">
        <v>1.6712558562590199E-2</v>
      </c>
      <c r="AI101" s="249">
        <v>1.6726515445695998E-2</v>
      </c>
      <c r="AJ101" s="249">
        <v>1.6787776622003699E-2</v>
      </c>
      <c r="AK101" s="249">
        <v>1.6796344211481799E-2</v>
      </c>
      <c r="AL101" s="249">
        <v>1.6740464206109001E-2</v>
      </c>
      <c r="AM101" s="249">
        <v>1.6705422290760899E-2</v>
      </c>
      <c r="AN101" s="249">
        <v>1.6673376843199E-2</v>
      </c>
      <c r="AO101" s="249">
        <v>1.66587023802779E-2</v>
      </c>
      <c r="AP101" s="249">
        <v>1.65975775985608E-2</v>
      </c>
      <c r="AQ101" s="249">
        <v>1.65329389273732E-2</v>
      </c>
      <c r="AR101" s="249">
        <v>1.6477459613024902E-2</v>
      </c>
      <c r="AS101" s="249">
        <v>1.6449291266857499E-2</v>
      </c>
      <c r="AT101" s="249">
        <v>1.6365260983447101E-2</v>
      </c>
      <c r="AU101" s="249">
        <v>1.6307193630168901E-2</v>
      </c>
      <c r="AV101" s="249">
        <v>1.62797977787566E-2</v>
      </c>
      <c r="AW101" s="249">
        <v>1.6258310005505001E-2</v>
      </c>
      <c r="AX101" s="249">
        <v>1.6254165149315901E-2</v>
      </c>
      <c r="AY101" s="249">
        <v>1.62422862774858E-2</v>
      </c>
      <c r="AZ101" s="249">
        <v>1.6259570682425801E-2</v>
      </c>
      <c r="BA101" s="249">
        <v>1.6248262359487401E-2</v>
      </c>
      <c r="BB101" s="249">
        <v>1.6269942369706601E-2</v>
      </c>
      <c r="BC101" s="249">
        <v>1.6259299967184698E-2</v>
      </c>
      <c r="BD101" s="249">
        <v>1.6238862174975398E-2</v>
      </c>
      <c r="BE101" s="249">
        <v>1.6229098702786701E-2</v>
      </c>
      <c r="BF101" s="249">
        <v>1.6204587385636599E-2</v>
      </c>
      <c r="BG101" s="249">
        <v>1.6199972414340201E-2</v>
      </c>
      <c r="BH101" s="249">
        <v>1.6198029244437199E-2</v>
      </c>
      <c r="BI101" s="249">
        <v>1.6220558817209001E-2</v>
      </c>
      <c r="BJ101" s="249">
        <v>1.6211884806993399E-2</v>
      </c>
      <c r="BK101" s="249">
        <v>1.6215469073196102E-2</v>
      </c>
      <c r="BL101" s="249">
        <v>1.6230896238277299E-2</v>
      </c>
      <c r="BM101" s="249">
        <v>1.62401766296521E-2</v>
      </c>
      <c r="BN101" s="249">
        <v>1.6255781541947598E-2</v>
      </c>
      <c r="BO101" s="249">
        <v>1.6260100042035801E-2</v>
      </c>
      <c r="BP101" s="249">
        <v>1.6267641862827999E-2</v>
      </c>
      <c r="BQ101" s="249">
        <v>1.6271421393774899E-2</v>
      </c>
      <c r="BR101" s="249">
        <v>1.6277921216985999E-2</v>
      </c>
      <c r="BS101" s="249">
        <v>1.62638539240554E-2</v>
      </c>
      <c r="BT101" s="249">
        <v>1.6255168076712699E-2</v>
      </c>
      <c r="BU101" s="249">
        <v>1.62815773117202E-2</v>
      </c>
      <c r="BV101" s="249">
        <v>1.6310098703505398E-2</v>
      </c>
      <c r="BW101" s="249">
        <v>1.6289497415360499E-2</v>
      </c>
      <c r="BX101" s="249">
        <v>1.62602779416758E-2</v>
      </c>
      <c r="BY101" s="249">
        <v>1.6230076239234802E-2</v>
      </c>
      <c r="BZ101" s="249">
        <v>1.61891027652721E-2</v>
      </c>
      <c r="CA101" s="249">
        <v>1.60164173343138E-2</v>
      </c>
      <c r="CB101" s="249">
        <v>1.5811509424491402E-2</v>
      </c>
      <c r="CC101" s="249">
        <v>1.5724249567917299E-2</v>
      </c>
      <c r="CD101" s="249">
        <v>1.57140131671979E-2</v>
      </c>
      <c r="CE101" s="249">
        <v>1.5738861820655099E-2</v>
      </c>
      <c r="CF101" s="249">
        <v>1.5742932214139901E-2</v>
      </c>
      <c r="CG101" s="249">
        <v>1.5784460578953101E-2</v>
      </c>
      <c r="CH101" s="249">
        <v>1.5832065023282001E-2</v>
      </c>
      <c r="CI101" s="249">
        <v>1.5881121094013601E-2</v>
      </c>
      <c r="CJ101" s="249">
        <v>1.59675347725231E-2</v>
      </c>
      <c r="CK101" s="249">
        <v>1.6030875981056601E-2</v>
      </c>
      <c r="CL101" s="249">
        <v>1.6132370252876699E-2</v>
      </c>
      <c r="CM101" s="249">
        <v>1.6199653993007799E-2</v>
      </c>
      <c r="CN101" s="249">
        <v>1.6362766685312599E-2</v>
      </c>
      <c r="CO101" s="249">
        <v>1.64904121392506E-2</v>
      </c>
      <c r="CP101" s="249">
        <v>1.6732793194935699E-2</v>
      </c>
      <c r="CQ101" s="249">
        <v>1.69406835720553E-2</v>
      </c>
      <c r="CR101" s="249">
        <v>1.7193628862290498E-2</v>
      </c>
      <c r="CS101" s="249">
        <v>1.7427860685487101E-2</v>
      </c>
      <c r="CT101" s="249">
        <v>1.77194255994415E-2</v>
      </c>
      <c r="CU101" s="249">
        <v>1.7896787136999701E-2</v>
      </c>
      <c r="CV101" s="249">
        <v>1.81707939030443E-2</v>
      </c>
      <c r="CW101" s="249">
        <v>1.83411938703705E-2</v>
      </c>
      <c r="CX101" s="3" t="s">
        <v>302</v>
      </c>
      <c r="CZ101" s="3" t="s">
        <v>328</v>
      </c>
    </row>
    <row r="102" spans="1:104" x14ac:dyDescent="0.25">
      <c r="A102" s="244" t="s">
        <v>249</v>
      </c>
      <c r="B102" s="212" t="s">
        <v>250</v>
      </c>
      <c r="C102" s="212" t="s">
        <v>251</v>
      </c>
      <c r="D102" s="250">
        <v>41324</v>
      </c>
      <c r="F102" s="249">
        <v>2.6184337360064099E-2</v>
      </c>
      <c r="G102" s="249">
        <v>2.61647038935812E-2</v>
      </c>
      <c r="H102" s="249">
        <v>2.6149544393641901E-2</v>
      </c>
      <c r="I102" s="249">
        <v>2.6142759343232298E-2</v>
      </c>
      <c r="J102" s="249">
        <v>2.6131533705388101E-2</v>
      </c>
      <c r="K102" s="249">
        <v>2.6127809969842399E-2</v>
      </c>
      <c r="L102" s="249">
        <v>2.6123163153869401E-2</v>
      </c>
      <c r="M102" s="249">
        <v>2.6121608259152301E-2</v>
      </c>
      <c r="N102" s="249">
        <v>2.6118387933668202E-2</v>
      </c>
      <c r="O102" s="249">
        <v>2.61186205625231E-2</v>
      </c>
      <c r="P102" s="249">
        <v>2.61197825789963E-2</v>
      </c>
      <c r="Q102" s="249">
        <v>2.61227460941264E-2</v>
      </c>
      <c r="R102" s="249">
        <v>2.61260526340629E-2</v>
      </c>
      <c r="S102" s="249">
        <v>2.6128961365535601E-2</v>
      </c>
      <c r="T102" s="249">
        <v>2.6131570180725299E-2</v>
      </c>
      <c r="U102" s="249">
        <v>2.6139692468737E-2</v>
      </c>
      <c r="V102" s="249">
        <v>2.6159008053348299E-2</v>
      </c>
      <c r="W102" s="249">
        <v>2.61801155293803E-2</v>
      </c>
      <c r="X102" s="249">
        <v>2.6211170431613199E-2</v>
      </c>
      <c r="Y102" s="249">
        <v>2.6256911877546401E-2</v>
      </c>
      <c r="Z102" s="249">
        <v>2.6364395748291001E-2</v>
      </c>
      <c r="AA102" s="249">
        <v>2.6485043035877301E-2</v>
      </c>
      <c r="AB102" s="249">
        <v>2.66339366348162E-2</v>
      </c>
      <c r="AC102" s="249">
        <v>2.6830584667293E-2</v>
      </c>
      <c r="AD102" s="249">
        <v>2.7184981918519799E-2</v>
      </c>
      <c r="AE102" s="249">
        <v>2.7530444215912699E-2</v>
      </c>
      <c r="AF102" s="249">
        <v>2.78149858534575E-2</v>
      </c>
      <c r="AG102" s="249">
        <v>2.7993930271234101E-2</v>
      </c>
      <c r="AH102" s="249">
        <v>2.80885970374051E-2</v>
      </c>
      <c r="AI102" s="249">
        <v>2.8040740499361599E-2</v>
      </c>
      <c r="AJ102" s="249">
        <v>2.7933920638319201E-2</v>
      </c>
      <c r="AK102" s="249">
        <v>2.78259782356064E-2</v>
      </c>
      <c r="AL102" s="249">
        <v>2.7774984138283901E-2</v>
      </c>
      <c r="AM102" s="249">
        <v>2.7724304278438701E-2</v>
      </c>
      <c r="AN102" s="249">
        <v>2.76537427697147E-2</v>
      </c>
      <c r="AO102" s="249">
        <v>2.7617814042045601E-2</v>
      </c>
      <c r="AP102" s="249">
        <v>2.75722619261951E-2</v>
      </c>
      <c r="AQ102" s="249">
        <v>2.7540321399818199E-2</v>
      </c>
      <c r="AR102" s="249">
        <v>2.7497022712868101E-2</v>
      </c>
      <c r="AS102" s="249">
        <v>2.7452396651118101E-2</v>
      </c>
      <c r="AT102" s="249">
        <v>2.7467916118032201E-2</v>
      </c>
      <c r="AU102" s="249">
        <v>2.7443261599471701E-2</v>
      </c>
      <c r="AV102" s="249">
        <v>2.7404410494547199E-2</v>
      </c>
      <c r="AW102" s="249">
        <v>2.7330232848854299E-2</v>
      </c>
      <c r="AX102" s="249">
        <v>2.7319994737919E-2</v>
      </c>
      <c r="AY102" s="249">
        <v>2.7289152186632699E-2</v>
      </c>
      <c r="AZ102" s="249">
        <v>2.7266379408292501E-2</v>
      </c>
      <c r="BA102" s="249">
        <v>2.7245703332802001E-2</v>
      </c>
      <c r="BB102" s="249">
        <v>2.7225151423693202E-2</v>
      </c>
      <c r="BC102" s="249">
        <v>2.7181349584030502E-2</v>
      </c>
      <c r="BD102" s="249">
        <v>2.7155456261470701E-2</v>
      </c>
      <c r="BE102" s="249">
        <v>2.7147995132036098E-2</v>
      </c>
      <c r="BF102" s="249">
        <v>2.7128484398621502E-2</v>
      </c>
      <c r="BG102" s="249">
        <v>2.7129142530644499E-2</v>
      </c>
      <c r="BH102" s="249">
        <v>2.7127581421936199E-2</v>
      </c>
      <c r="BI102" s="249">
        <v>2.7099551103756399E-2</v>
      </c>
      <c r="BJ102" s="249">
        <v>2.7099087194079299E-2</v>
      </c>
      <c r="BK102" s="249">
        <v>2.70603774509569E-2</v>
      </c>
      <c r="BL102" s="249">
        <v>2.7064841364313499E-2</v>
      </c>
      <c r="BM102" s="249">
        <v>2.7042009709832501E-2</v>
      </c>
      <c r="BN102" s="249">
        <v>2.7028442781140399E-2</v>
      </c>
      <c r="BO102" s="249">
        <v>2.7013926843523699E-2</v>
      </c>
      <c r="BP102" s="249">
        <v>2.7040091292520999E-2</v>
      </c>
      <c r="BQ102" s="249">
        <v>2.7021015356283401E-2</v>
      </c>
      <c r="BR102" s="249">
        <v>2.7009933215538399E-2</v>
      </c>
      <c r="BS102" s="249">
        <v>2.7033514888035601E-2</v>
      </c>
      <c r="BT102" s="249">
        <v>2.70405088531539E-2</v>
      </c>
      <c r="BU102" s="249">
        <v>2.7047492847466201E-2</v>
      </c>
      <c r="BV102" s="249">
        <v>2.7034579457138701E-2</v>
      </c>
      <c r="BW102" s="249">
        <v>2.7084365739877599E-2</v>
      </c>
      <c r="BX102" s="249">
        <v>2.71484205287605E-2</v>
      </c>
      <c r="BY102" s="249">
        <v>2.7268752569356201E-2</v>
      </c>
      <c r="BZ102" s="249">
        <v>2.7376732139099001E-2</v>
      </c>
      <c r="CA102" s="249">
        <v>2.7634096323583102E-2</v>
      </c>
      <c r="CB102" s="249">
        <v>2.7820214441263199E-2</v>
      </c>
      <c r="CC102" s="249">
        <v>2.7911547943211899E-2</v>
      </c>
      <c r="CD102" s="249">
        <v>2.7918938720890001E-2</v>
      </c>
      <c r="CE102" s="249">
        <v>2.78986129331357E-2</v>
      </c>
      <c r="CF102" s="249">
        <v>2.7889972744240699E-2</v>
      </c>
      <c r="CG102" s="249">
        <v>2.78569151429785E-2</v>
      </c>
      <c r="CH102" s="249">
        <v>2.7817305058015301E-2</v>
      </c>
      <c r="CI102" s="249">
        <v>2.7799374050671202E-2</v>
      </c>
      <c r="CJ102" s="249">
        <v>2.7740368676826801E-2</v>
      </c>
      <c r="CK102" s="249">
        <v>2.7645274286010199E-2</v>
      </c>
      <c r="CL102" s="249">
        <v>2.7558174063650701E-2</v>
      </c>
      <c r="CM102" s="249">
        <v>2.74560685465246E-2</v>
      </c>
      <c r="CN102" s="249">
        <v>2.73049216802549E-2</v>
      </c>
      <c r="CO102" s="249">
        <v>2.7155979856005201E-2</v>
      </c>
      <c r="CP102" s="249">
        <v>2.70023745035857E-2</v>
      </c>
      <c r="CQ102" s="249">
        <v>2.6899817056643901E-2</v>
      </c>
      <c r="CR102" s="249">
        <v>2.67568358231603E-2</v>
      </c>
      <c r="CS102" s="249">
        <v>2.6638280370725E-2</v>
      </c>
      <c r="CT102" s="249">
        <v>2.65387268490049E-2</v>
      </c>
      <c r="CU102" s="249">
        <v>2.6448840175621199E-2</v>
      </c>
      <c r="CV102" s="249">
        <v>2.6360618194329999E-2</v>
      </c>
      <c r="CW102" s="249">
        <v>2.6324248779481099E-2</v>
      </c>
      <c r="CX102" s="3" t="s">
        <v>303</v>
      </c>
      <c r="CZ102" s="3" t="s">
        <v>328</v>
      </c>
    </row>
    <row r="103" spans="1:104" x14ac:dyDescent="0.25">
      <c r="A103" s="244" t="s">
        <v>253</v>
      </c>
      <c r="B103" s="212" t="s">
        <v>250</v>
      </c>
      <c r="C103" s="212" t="s">
        <v>251</v>
      </c>
      <c r="D103" s="250">
        <v>41324</v>
      </c>
      <c r="F103" s="249">
        <v>1.8589846221096901E-2</v>
      </c>
      <c r="G103" s="249">
        <v>1.87241941362776E-2</v>
      </c>
      <c r="H103" s="249">
        <v>1.8847379910938499E-2</v>
      </c>
      <c r="I103" s="249">
        <v>1.8910820490187798E-2</v>
      </c>
      <c r="J103" s="249">
        <v>1.9033596956138502E-2</v>
      </c>
      <c r="K103" s="249">
        <v>1.9081603911363199E-2</v>
      </c>
      <c r="L103" s="249">
        <v>1.9149540539236499E-2</v>
      </c>
      <c r="M103" s="249">
        <v>1.9174976463327199E-2</v>
      </c>
      <c r="N103" s="249">
        <v>1.9233879905917201E-2</v>
      </c>
      <c r="O103" s="249">
        <v>1.92292778165408E-2</v>
      </c>
      <c r="P103" s="249">
        <v>1.92071732886741E-2</v>
      </c>
      <c r="Q103" s="249">
        <v>1.91562050221388E-2</v>
      </c>
      <c r="R103" s="249">
        <v>1.9106076413162899E-2</v>
      </c>
      <c r="S103" s="249">
        <v>1.90662441087328E-2</v>
      </c>
      <c r="T103" s="249">
        <v>1.90331491148296E-2</v>
      </c>
      <c r="U103" s="249">
        <v>1.8941798736459001E-2</v>
      </c>
      <c r="V103" s="249">
        <v>1.8767998871862299E-2</v>
      </c>
      <c r="W103" s="249">
        <v>1.8616906561559801E-2</v>
      </c>
      <c r="X103" s="249">
        <v>1.8435052099994999E-2</v>
      </c>
      <c r="Y103" s="249">
        <v>1.82178451287726E-2</v>
      </c>
      <c r="Z103" s="249">
        <v>1.7830298190810601E-2</v>
      </c>
      <c r="AA103" s="249">
        <v>1.7501627510990998E-2</v>
      </c>
      <c r="AB103" s="249">
        <v>1.7179261417916099E-2</v>
      </c>
      <c r="AC103" s="249">
        <v>1.6837295588801E-2</v>
      </c>
      <c r="AD103" s="249">
        <v>1.6361784922153001E-2</v>
      </c>
      <c r="AE103" s="249">
        <v>1.6003515263114901E-2</v>
      </c>
      <c r="AF103" s="249">
        <v>1.5759270418052002E-2</v>
      </c>
      <c r="AG103" s="249">
        <v>1.56234115413724E-2</v>
      </c>
      <c r="AH103" s="249">
        <v>1.5556221478945999E-2</v>
      </c>
      <c r="AI103" s="249">
        <v>1.55898076484324E-2</v>
      </c>
      <c r="AJ103" s="249">
        <v>1.5667625574264901E-2</v>
      </c>
      <c r="AK103" s="249">
        <v>1.5750565269760701E-2</v>
      </c>
      <c r="AL103" s="249">
        <v>1.5791372348551099E-2</v>
      </c>
      <c r="AM103" s="249">
        <v>1.5833028314066099E-2</v>
      </c>
      <c r="AN103" s="249">
        <v>1.5892954828009301E-2</v>
      </c>
      <c r="AO103" s="249">
        <v>1.59243762938302E-2</v>
      </c>
      <c r="AP103" s="249">
        <v>1.59651406696831E-2</v>
      </c>
      <c r="AQ103" s="249">
        <v>1.5994366848276199E-2</v>
      </c>
      <c r="AR103" s="249">
        <v>1.6034868987342001E-2</v>
      </c>
      <c r="AS103" s="249">
        <v>1.6077723956776601E-2</v>
      </c>
      <c r="AT103" s="249">
        <v>1.6062689020708398E-2</v>
      </c>
      <c r="AU103" s="249">
        <v>1.60866406600026E-2</v>
      </c>
      <c r="AV103" s="249">
        <v>1.6125130266084101E-2</v>
      </c>
      <c r="AW103" s="249">
        <v>1.6201295072455098E-2</v>
      </c>
      <c r="AX103" s="249">
        <v>1.6212097524690001E-2</v>
      </c>
      <c r="AY103" s="249">
        <v>1.6245086278066999E-2</v>
      </c>
      <c r="AZ103" s="249">
        <v>1.62698855647915E-2</v>
      </c>
      <c r="BA103" s="249">
        <v>1.62927373700252E-2</v>
      </c>
      <c r="BB103" s="249">
        <v>1.6315777824562502E-2</v>
      </c>
      <c r="BC103" s="249">
        <v>1.6366010552971801E-2</v>
      </c>
      <c r="BD103" s="249">
        <v>1.6396458168730799E-2</v>
      </c>
      <c r="BE103" s="249">
        <v>1.6405339290208799E-2</v>
      </c>
      <c r="BF103" s="249">
        <v>1.6428796927575599E-2</v>
      </c>
      <c r="BG103" s="249">
        <v>1.64280000784622E-2</v>
      </c>
      <c r="BH103" s="249">
        <v>1.6429890868756299E-2</v>
      </c>
      <c r="BI103" s="249">
        <v>1.64642231985811E-2</v>
      </c>
      <c r="BJ103" s="249">
        <v>1.6464797596931001E-2</v>
      </c>
      <c r="BK103" s="249">
        <v>1.6513461805916299E-2</v>
      </c>
      <c r="BL103" s="249">
        <v>1.6507774509209299E-2</v>
      </c>
      <c r="BM103" s="249">
        <v>1.65370767963968E-2</v>
      </c>
      <c r="BN103" s="249">
        <v>1.6554744326455099E-2</v>
      </c>
      <c r="BO103" s="249">
        <v>1.6573864713680799E-2</v>
      </c>
      <c r="BP103" s="249">
        <v>1.6539563329748101E-2</v>
      </c>
      <c r="BQ103" s="249">
        <v>1.6564499372309801E-2</v>
      </c>
      <c r="BR103" s="249">
        <v>1.6579165177975901E-2</v>
      </c>
      <c r="BS103" s="249">
        <v>1.6548116487222101E-2</v>
      </c>
      <c r="BT103" s="249">
        <v>1.6539021786940101E-2</v>
      </c>
      <c r="BU103" s="249">
        <v>1.6529990967065099E-2</v>
      </c>
      <c r="BV103" s="249">
        <v>1.65467288444274E-2</v>
      </c>
      <c r="BW103" s="249">
        <v>1.6483132239370701E-2</v>
      </c>
      <c r="BX103" s="249">
        <v>1.6404831616714501E-2</v>
      </c>
      <c r="BY103" s="249">
        <v>1.6267283308151002E-2</v>
      </c>
      <c r="BZ103" s="249">
        <v>1.6153128111694701E-2</v>
      </c>
      <c r="CA103" s="249">
        <v>1.5910058424450899E-2</v>
      </c>
      <c r="CB103" s="249">
        <v>1.57551235939099E-2</v>
      </c>
      <c r="CC103" s="249">
        <v>1.5684447526097201E-2</v>
      </c>
      <c r="CD103" s="249">
        <v>1.5678869678369799E-2</v>
      </c>
      <c r="CE103" s="249">
        <v>1.5694259390472701E-2</v>
      </c>
      <c r="CF103" s="249">
        <v>1.5700848993320402E-2</v>
      </c>
      <c r="CG103" s="249">
        <v>1.5726328296051501E-2</v>
      </c>
      <c r="CH103" s="249">
        <v>1.5757429657622699E-2</v>
      </c>
      <c r="CI103" s="249">
        <v>1.5771719402505002E-2</v>
      </c>
      <c r="CJ103" s="249">
        <v>1.58197023562557E-2</v>
      </c>
      <c r="CK103" s="249">
        <v>1.5900304303718499E-2</v>
      </c>
      <c r="CL103" s="249">
        <v>1.59779646410412E-2</v>
      </c>
      <c r="CM103" s="249">
        <v>1.60741538503552E-2</v>
      </c>
      <c r="CN103" s="249">
        <v>1.6228134858467899E-2</v>
      </c>
      <c r="CO103" s="249">
        <v>1.6395836755652399E-2</v>
      </c>
      <c r="CP103" s="249">
        <v>1.6589245349474299E-2</v>
      </c>
      <c r="CQ103" s="249">
        <v>1.6732658737791398E-2</v>
      </c>
      <c r="CR103" s="249">
        <v>1.6956927095517799E-2</v>
      </c>
      <c r="CS103" s="249">
        <v>1.7170829271569502E-2</v>
      </c>
      <c r="CT103" s="249">
        <v>1.73770870716695E-2</v>
      </c>
      <c r="CU103" s="249">
        <v>1.7592221757845701E-2</v>
      </c>
      <c r="CV103" s="249">
        <v>1.7842022638320701E-2</v>
      </c>
      <c r="CW103" s="249">
        <v>1.7960849441127299E-2</v>
      </c>
      <c r="CX103" s="3" t="s">
        <v>303</v>
      </c>
      <c r="CZ103" s="3" t="s">
        <v>328</v>
      </c>
    </row>
    <row r="104" spans="1:104" x14ac:dyDescent="0.25">
      <c r="A104" s="244" t="s">
        <v>249</v>
      </c>
      <c r="B104" s="212" t="s">
        <v>250</v>
      </c>
      <c r="C104" s="212" t="s">
        <v>251</v>
      </c>
      <c r="D104" s="250">
        <v>41325</v>
      </c>
      <c r="F104" s="249">
        <v>2.6272308415688901E-2</v>
      </c>
      <c r="G104" s="249">
        <v>2.6232636787057499E-2</v>
      </c>
      <c r="H104" s="249">
        <v>2.6206913311428999E-2</v>
      </c>
      <c r="I104" s="249">
        <v>2.6193835781587502E-2</v>
      </c>
      <c r="J104" s="249">
        <v>2.6181559775152099E-2</v>
      </c>
      <c r="K104" s="249">
        <v>2.6165563644227199E-2</v>
      </c>
      <c r="L104" s="249">
        <v>2.6164313324064201E-2</v>
      </c>
      <c r="M104" s="249">
        <v>2.6155697780964701E-2</v>
      </c>
      <c r="N104" s="249">
        <v>2.6157229108620599E-2</v>
      </c>
      <c r="O104" s="249">
        <v>2.6151018947517202E-2</v>
      </c>
      <c r="P104" s="249">
        <v>2.61600192004834E-2</v>
      </c>
      <c r="Q104" s="249">
        <v>2.61577974495712E-2</v>
      </c>
      <c r="R104" s="249">
        <v>2.61574040635347E-2</v>
      </c>
      <c r="S104" s="249">
        <v>2.61628077298648E-2</v>
      </c>
      <c r="T104" s="249">
        <v>2.6168250083198601E-2</v>
      </c>
      <c r="U104" s="249">
        <v>2.6178439122115899E-2</v>
      </c>
      <c r="V104" s="249">
        <v>2.6182740792404399E-2</v>
      </c>
      <c r="W104" s="249">
        <v>2.62204357530815E-2</v>
      </c>
      <c r="X104" s="249">
        <v>2.6251708460874799E-2</v>
      </c>
      <c r="Y104" s="249">
        <v>2.6294751490476699E-2</v>
      </c>
      <c r="Z104" s="249">
        <v>2.64106103174068E-2</v>
      </c>
      <c r="AA104" s="249">
        <v>2.6520293549272701E-2</v>
      </c>
      <c r="AB104" s="249">
        <v>2.6676310640748799E-2</v>
      </c>
      <c r="AC104" s="249">
        <v>2.6862752934861799E-2</v>
      </c>
      <c r="AD104" s="249">
        <v>2.7196073987781701E-2</v>
      </c>
      <c r="AE104" s="249">
        <v>2.7480758537252001E-2</v>
      </c>
      <c r="AF104" s="249">
        <v>2.7716833411986601E-2</v>
      </c>
      <c r="AG104" s="249">
        <v>2.79137457059161E-2</v>
      </c>
      <c r="AH104" s="249">
        <v>2.8051005976811899E-2</v>
      </c>
      <c r="AI104" s="249">
        <v>2.80003562273352E-2</v>
      </c>
      <c r="AJ104" s="249">
        <v>2.7889565829183199E-2</v>
      </c>
      <c r="AK104" s="249">
        <v>2.7817272067581601E-2</v>
      </c>
      <c r="AL104" s="249">
        <v>2.7834390258493699E-2</v>
      </c>
      <c r="AM104" s="249">
        <v>2.7875436297917101E-2</v>
      </c>
      <c r="AN104" s="249">
        <v>2.7860760152402301E-2</v>
      </c>
      <c r="AO104" s="249">
        <v>2.78810495986535E-2</v>
      </c>
      <c r="AP104" s="249">
        <v>2.7900064648299201E-2</v>
      </c>
      <c r="AQ104" s="249">
        <v>2.7884637325285001E-2</v>
      </c>
      <c r="AR104" s="249">
        <v>2.7911402990996599E-2</v>
      </c>
      <c r="AS104" s="249">
        <v>2.7917587911436899E-2</v>
      </c>
      <c r="AT104" s="249">
        <v>2.7968540641782499E-2</v>
      </c>
      <c r="AU104" s="249">
        <v>2.79769736781545E-2</v>
      </c>
      <c r="AV104" s="249">
        <v>2.7987086614338599E-2</v>
      </c>
      <c r="AW104" s="249">
        <v>2.79774292692157E-2</v>
      </c>
      <c r="AX104" s="249">
        <v>2.79844384771313E-2</v>
      </c>
      <c r="AY104" s="249">
        <v>2.80021577557329E-2</v>
      </c>
      <c r="AZ104" s="249">
        <v>2.8040679228777302E-2</v>
      </c>
      <c r="BA104" s="249">
        <v>2.8016911833793401E-2</v>
      </c>
      <c r="BB104" s="249">
        <v>2.80124575468743E-2</v>
      </c>
      <c r="BC104" s="249">
        <v>2.80175250507027E-2</v>
      </c>
      <c r="BD104" s="249">
        <v>2.8029859338063599E-2</v>
      </c>
      <c r="BE104" s="249">
        <v>2.7989513802549802E-2</v>
      </c>
      <c r="BF104" s="249">
        <v>2.8018810486903099E-2</v>
      </c>
      <c r="BG104" s="249">
        <v>2.8017696971482701E-2</v>
      </c>
      <c r="BH104" s="249">
        <v>2.80172820631652E-2</v>
      </c>
      <c r="BI104" s="249">
        <v>2.7937254686117099E-2</v>
      </c>
      <c r="BJ104" s="249">
        <v>2.7940688403801098E-2</v>
      </c>
      <c r="BK104" s="249">
        <v>2.7920334484362801E-2</v>
      </c>
      <c r="BL104" s="249">
        <v>2.7902022628285599E-2</v>
      </c>
      <c r="BM104" s="249">
        <v>2.7882838618213598E-2</v>
      </c>
      <c r="BN104" s="249">
        <v>2.7942015566928699E-2</v>
      </c>
      <c r="BO104" s="249">
        <v>2.79548528259741E-2</v>
      </c>
      <c r="BP104" s="249">
        <v>2.7974617238732302E-2</v>
      </c>
      <c r="BQ104" s="249">
        <v>2.7998317158907701E-2</v>
      </c>
      <c r="BR104" s="249">
        <v>2.8055425707628499E-2</v>
      </c>
      <c r="BS104" s="249">
        <v>2.8135411611823001E-2</v>
      </c>
      <c r="BT104" s="249">
        <v>2.8171780786178002E-2</v>
      </c>
      <c r="BU104" s="249">
        <v>2.8243773992664301E-2</v>
      </c>
      <c r="BV104" s="249">
        <v>2.8302672683324499E-2</v>
      </c>
      <c r="BW104" s="249">
        <v>2.8394544528465501E-2</v>
      </c>
      <c r="BX104" s="249">
        <v>2.8519272339299202E-2</v>
      </c>
      <c r="BY104" s="249">
        <v>2.8679421734637299E-2</v>
      </c>
      <c r="BZ104" s="249">
        <v>2.8778762784912901E-2</v>
      </c>
      <c r="CA104" s="249">
        <v>2.8963897889123801E-2</v>
      </c>
      <c r="CB104" s="249">
        <v>2.9079986469629698E-2</v>
      </c>
      <c r="CC104" s="249">
        <v>2.9114148075295301E-2</v>
      </c>
      <c r="CD104" s="249">
        <v>2.9076613260002399E-2</v>
      </c>
      <c r="CE104" s="249">
        <v>2.9074630627792999E-2</v>
      </c>
      <c r="CF104" s="249">
        <v>2.9035933878339099E-2</v>
      </c>
      <c r="CG104" s="249">
        <v>2.9022394785737201E-2</v>
      </c>
      <c r="CH104" s="249">
        <v>2.8880132618753399E-2</v>
      </c>
      <c r="CI104" s="249">
        <v>2.8886780859762599E-2</v>
      </c>
      <c r="CJ104" s="249">
        <v>2.8775219936417299E-2</v>
      </c>
      <c r="CK104" s="249">
        <v>2.8695928045723899E-2</v>
      </c>
      <c r="CL104" s="249">
        <v>2.8532139836633701E-2</v>
      </c>
      <c r="CM104" s="249">
        <v>2.8441215260619799E-2</v>
      </c>
      <c r="CN104" s="249">
        <v>2.8246584699779299E-2</v>
      </c>
      <c r="CO104" s="249">
        <v>2.8049761336050302E-2</v>
      </c>
      <c r="CP104" s="249">
        <v>2.7800637317868901E-2</v>
      </c>
      <c r="CQ104" s="249">
        <v>2.7646753250711E-2</v>
      </c>
      <c r="CR104" s="249">
        <v>2.7443301428077198E-2</v>
      </c>
      <c r="CS104" s="249">
        <v>2.7245259047452199E-2</v>
      </c>
      <c r="CT104" s="249">
        <v>2.7082200884831899E-2</v>
      </c>
      <c r="CU104" s="249">
        <v>2.69636316834393E-2</v>
      </c>
      <c r="CV104" s="249">
        <v>2.6829857142408702E-2</v>
      </c>
      <c r="CW104" s="249">
        <v>2.67468746804039E-2</v>
      </c>
      <c r="CX104" s="3" t="s">
        <v>304</v>
      </c>
      <c r="CZ104" s="3" t="s">
        <v>328</v>
      </c>
    </row>
    <row r="105" spans="1:104" x14ac:dyDescent="0.25">
      <c r="A105" s="244" t="s">
        <v>253</v>
      </c>
      <c r="B105" s="212" t="s">
        <v>250</v>
      </c>
      <c r="C105" s="212" t="s">
        <v>251</v>
      </c>
      <c r="D105" s="250">
        <v>41325</v>
      </c>
      <c r="F105" s="249">
        <v>1.8153780221300101E-2</v>
      </c>
      <c r="G105" s="249">
        <v>1.83273260195208E-2</v>
      </c>
      <c r="H105" s="249">
        <v>1.8457919649507101E-2</v>
      </c>
      <c r="I105" s="249">
        <v>1.8531935574018499E-2</v>
      </c>
      <c r="J105" s="249">
        <v>1.8607550396354498E-2</v>
      </c>
      <c r="K105" s="249">
        <v>1.8717801910866201E-2</v>
      </c>
      <c r="L105" s="249">
        <v>1.87271161223427E-2</v>
      </c>
      <c r="M105" s="249">
        <v>1.8794737749747499E-2</v>
      </c>
      <c r="N105" s="249">
        <v>1.8782242311185599E-2</v>
      </c>
      <c r="O105" s="249">
        <v>1.8834384399951099E-2</v>
      </c>
      <c r="P105" s="249">
        <v>1.8760027770144998E-2</v>
      </c>
      <c r="Q105" s="249">
        <v>1.87776606452765E-2</v>
      </c>
      <c r="R105" s="249">
        <v>1.8780828749261999E-2</v>
      </c>
      <c r="S105" s="249">
        <v>1.8738488585766599E-2</v>
      </c>
      <c r="T105" s="249">
        <v>1.8698169456673599E-2</v>
      </c>
      <c r="U105" s="249">
        <v>1.86279014046805E-2</v>
      </c>
      <c r="V105" s="249">
        <v>1.8599976919619999E-2</v>
      </c>
      <c r="W105" s="249">
        <v>1.8387099297131299E-2</v>
      </c>
      <c r="X105" s="249">
        <v>1.8240376241720299E-2</v>
      </c>
      <c r="Y105" s="249">
        <v>1.8066488401528E-2</v>
      </c>
      <c r="Z105" s="249">
        <v>1.7694798176073299E-2</v>
      </c>
      <c r="AA105" s="249">
        <v>1.74186499156464E-2</v>
      </c>
      <c r="AB105" s="249">
        <v>1.70989295515055E-2</v>
      </c>
      <c r="AC105" s="249">
        <v>1.6787820349492999E-2</v>
      </c>
      <c r="AD105" s="249">
        <v>1.63489491862761E-2</v>
      </c>
      <c r="AE105" s="249">
        <v>1.6050354147637901E-2</v>
      </c>
      <c r="AF105" s="249">
        <v>1.58392649177641E-2</v>
      </c>
      <c r="AG105" s="249">
        <v>1.5682786715463699E-2</v>
      </c>
      <c r="AH105" s="249">
        <v>1.5582538750456299E-2</v>
      </c>
      <c r="AI105" s="249">
        <v>1.56187534118397E-2</v>
      </c>
      <c r="AJ105" s="249">
        <v>1.57011600418668E-2</v>
      </c>
      <c r="AK105" s="249">
        <v>1.5757455826739802E-2</v>
      </c>
      <c r="AL105" s="249">
        <v>1.57439368607874E-2</v>
      </c>
      <c r="AM105" s="249">
        <v>1.57120004662261E-2</v>
      </c>
      <c r="AN105" s="249">
        <v>1.5723342713509499E-2</v>
      </c>
      <c r="AO105" s="249">
        <v>1.5707684575271198E-2</v>
      </c>
      <c r="AP105" s="249">
        <v>1.5693155018047199E-2</v>
      </c>
      <c r="AQ105" s="249">
        <v>1.57049324939465E-2</v>
      </c>
      <c r="AR105" s="249">
        <v>1.5684557128071999E-2</v>
      </c>
      <c r="AS105" s="249">
        <v>1.5679887603454401E-2</v>
      </c>
      <c r="AT105" s="249">
        <v>1.5641959473901401E-2</v>
      </c>
      <c r="AU105" s="249">
        <v>1.5635773363984501E-2</v>
      </c>
      <c r="AV105" s="249">
        <v>1.5628388472613001E-2</v>
      </c>
      <c r="AW105" s="249">
        <v>1.5635439887819499E-2</v>
      </c>
      <c r="AX105" s="249">
        <v>1.5630318736346599E-2</v>
      </c>
      <c r="AY105" s="249">
        <v>1.56174500996616E-2</v>
      </c>
      <c r="AZ105" s="249">
        <v>1.5589851140710299E-2</v>
      </c>
      <c r="BA105" s="249">
        <v>1.5606818916620699E-2</v>
      </c>
      <c r="BB105" s="249">
        <v>1.56100205132174E-2</v>
      </c>
      <c r="BC105" s="249">
        <v>1.5606378694482099E-2</v>
      </c>
      <c r="BD105" s="249">
        <v>1.55975515665864E-2</v>
      </c>
      <c r="BE105" s="249">
        <v>1.5626621446050201E-2</v>
      </c>
      <c r="BF105" s="249">
        <v>1.56054563149983E-2</v>
      </c>
      <c r="BG105" s="249">
        <v>1.56062552976614E-2</v>
      </c>
      <c r="BH105" s="249">
        <v>1.5606553117185101E-2</v>
      </c>
      <c r="BI105" s="249">
        <v>1.5665134691271999E-2</v>
      </c>
      <c r="BJ105" s="249">
        <v>1.5662573640408801E-2</v>
      </c>
      <c r="BK105" s="249">
        <v>1.5677818597283798E-2</v>
      </c>
      <c r="BL105" s="249">
        <v>1.56916667855828E-2</v>
      </c>
      <c r="BM105" s="249">
        <v>1.57063116267399E-2</v>
      </c>
      <c r="BN105" s="249">
        <v>1.56615849363335E-2</v>
      </c>
      <c r="BO105" s="249">
        <v>1.5652054863819001E-2</v>
      </c>
      <c r="BP105" s="249">
        <v>1.5637499377792699E-2</v>
      </c>
      <c r="BQ105" s="249">
        <v>1.56202299454496E-2</v>
      </c>
      <c r="BR105" s="249">
        <v>1.55794201187877E-2</v>
      </c>
      <c r="BS105" s="249">
        <v>1.5524091023003801E-2</v>
      </c>
      <c r="BT105" s="249">
        <v>1.5499607588669801E-2</v>
      </c>
      <c r="BU105" s="249">
        <v>1.5452327501750501E-2</v>
      </c>
      <c r="BV105" s="249">
        <v>1.5414770826899399E-2</v>
      </c>
      <c r="BW105" s="249">
        <v>1.53581031529803E-2</v>
      </c>
      <c r="BX105" s="249">
        <v>1.52846737166257E-2</v>
      </c>
      <c r="BY105" s="249">
        <v>1.51958376906888E-2</v>
      </c>
      <c r="BZ105" s="249">
        <v>1.51435703098358E-2</v>
      </c>
      <c r="CA105" s="249">
        <v>1.50514686765274E-2</v>
      </c>
      <c r="CB105" s="249">
        <v>1.4996981110166599E-2</v>
      </c>
      <c r="CC105" s="249">
        <v>1.49813973901034E-2</v>
      </c>
      <c r="CD105" s="249">
        <v>1.49985307771449E-2</v>
      </c>
      <c r="CE105" s="249">
        <v>1.49994425264532E-2</v>
      </c>
      <c r="CF105" s="249">
        <v>1.50173753231555E-2</v>
      </c>
      <c r="CG105" s="249">
        <v>1.5023711922063801E-2</v>
      </c>
      <c r="CH105" s="249">
        <v>1.5092317950202499E-2</v>
      </c>
      <c r="CI105" s="249">
        <v>1.5089027196478399E-2</v>
      </c>
      <c r="CJ105" s="249">
        <v>1.51453988924821E-2</v>
      </c>
      <c r="CK105" s="249">
        <v>1.51870079359652E-2</v>
      </c>
      <c r="CL105" s="249">
        <v>1.52773164837425E-2</v>
      </c>
      <c r="CM105" s="249">
        <v>1.53301694723494E-2</v>
      </c>
      <c r="CN105" s="249">
        <v>1.5450512695127001E-2</v>
      </c>
      <c r="CO105" s="249">
        <v>1.5583418174311E-2</v>
      </c>
      <c r="CP105" s="249">
        <v>1.5770708298023999E-2</v>
      </c>
      <c r="CQ105" s="249">
        <v>1.5899018273182901E-2</v>
      </c>
      <c r="CR105" s="249">
        <v>1.6086601674844599E-2</v>
      </c>
      <c r="CS105" s="249">
        <v>1.62932319835331E-2</v>
      </c>
      <c r="CT105" s="249">
        <v>1.64858460855637E-2</v>
      </c>
      <c r="CU105" s="249">
        <v>1.6641927577919199E-2</v>
      </c>
      <c r="CV105" s="249">
        <v>1.6838432558434899E-2</v>
      </c>
      <c r="CW105" s="249">
        <v>1.6973806604519401E-2</v>
      </c>
      <c r="CX105" s="3" t="s">
        <v>304</v>
      </c>
      <c r="CZ105" s="3" t="s">
        <v>328</v>
      </c>
    </row>
    <row r="106" spans="1:104" x14ac:dyDescent="0.25">
      <c r="A106" s="244" t="s">
        <v>249</v>
      </c>
      <c r="B106" s="212" t="s">
        <v>250</v>
      </c>
      <c r="C106" s="212" t="s">
        <v>251</v>
      </c>
      <c r="D106" s="250">
        <v>41326</v>
      </c>
      <c r="F106" s="249">
        <v>2.66548355046104E-2</v>
      </c>
      <c r="G106" s="249">
        <v>2.65919789079678E-2</v>
      </c>
      <c r="H106" s="249">
        <v>2.65447512729543E-2</v>
      </c>
      <c r="I106" s="249">
        <v>2.6481805210891399E-2</v>
      </c>
      <c r="J106" s="249">
        <v>2.64525355242415E-2</v>
      </c>
      <c r="K106" s="249">
        <v>2.6430692010633101E-2</v>
      </c>
      <c r="L106" s="249">
        <v>2.6406532415242701E-2</v>
      </c>
      <c r="M106" s="249">
        <v>2.6376975925314902E-2</v>
      </c>
      <c r="N106" s="249">
        <v>2.63393278373351E-2</v>
      </c>
      <c r="O106" s="249">
        <v>2.6338878901854101E-2</v>
      </c>
      <c r="P106" s="249">
        <v>2.63247718658863E-2</v>
      </c>
      <c r="Q106" s="249">
        <v>2.6318172437294701E-2</v>
      </c>
      <c r="R106" s="249">
        <v>2.6313025351378399E-2</v>
      </c>
      <c r="S106" s="249">
        <v>2.63330039417566E-2</v>
      </c>
      <c r="T106" s="249">
        <v>2.63317617852512E-2</v>
      </c>
      <c r="U106" s="249">
        <v>2.6331473960848398E-2</v>
      </c>
      <c r="V106" s="249">
        <v>2.6358345885436799E-2</v>
      </c>
      <c r="W106" s="249">
        <v>2.6387383515691799E-2</v>
      </c>
      <c r="X106" s="249">
        <v>2.6422432280627801E-2</v>
      </c>
      <c r="Y106" s="249">
        <v>2.6485557540709501E-2</v>
      </c>
      <c r="Z106" s="249">
        <v>2.66068513230939E-2</v>
      </c>
      <c r="AA106" s="249">
        <v>2.6733005618767201E-2</v>
      </c>
      <c r="AB106" s="249">
        <v>2.6866635778781001E-2</v>
      </c>
      <c r="AC106" s="249">
        <v>2.7053222432063699E-2</v>
      </c>
      <c r="AD106" s="249">
        <v>2.7356715906228402E-2</v>
      </c>
      <c r="AE106" s="249">
        <v>2.7626027497688301E-2</v>
      </c>
      <c r="AF106" s="249">
        <v>2.7854859685316199E-2</v>
      </c>
      <c r="AG106" s="249">
        <v>2.80125984573554E-2</v>
      </c>
      <c r="AH106" s="249">
        <v>2.81407849949043E-2</v>
      </c>
      <c r="AI106" s="249">
        <v>2.8048306344715002E-2</v>
      </c>
      <c r="AJ106" s="249">
        <v>2.7928227272076701E-2</v>
      </c>
      <c r="AK106" s="249">
        <v>2.78706148016661E-2</v>
      </c>
      <c r="AL106" s="249">
        <v>2.7873017203179602E-2</v>
      </c>
      <c r="AM106" s="249">
        <v>2.7872138961528101E-2</v>
      </c>
      <c r="AN106" s="249">
        <v>2.7867505164980599E-2</v>
      </c>
      <c r="AO106" s="249">
        <v>2.7832312116981599E-2</v>
      </c>
      <c r="AP106" s="249">
        <v>2.7869019003339102E-2</v>
      </c>
      <c r="AQ106" s="249">
        <v>2.7857560238045399E-2</v>
      </c>
      <c r="AR106" s="249">
        <v>2.7862727135547601E-2</v>
      </c>
      <c r="AS106" s="249">
        <v>2.7821916152488298E-2</v>
      </c>
      <c r="AT106" s="249">
        <v>2.7865332594414399E-2</v>
      </c>
      <c r="AU106" s="249">
        <v>2.7844140026095001E-2</v>
      </c>
      <c r="AV106" s="249">
        <v>2.7813339144824499E-2</v>
      </c>
      <c r="AW106" s="249">
        <v>2.77527192203075E-2</v>
      </c>
      <c r="AX106" s="249">
        <v>2.7743903043851999E-2</v>
      </c>
      <c r="AY106" s="249">
        <v>2.7749600664742E-2</v>
      </c>
      <c r="AZ106" s="249">
        <v>2.7701649632578401E-2</v>
      </c>
      <c r="BA106" s="249">
        <v>2.7669786488979099E-2</v>
      </c>
      <c r="BB106" s="249">
        <v>2.7670501787786302E-2</v>
      </c>
      <c r="BC106" s="249">
        <v>2.76102126059946E-2</v>
      </c>
      <c r="BD106" s="249">
        <v>2.75879682573382E-2</v>
      </c>
      <c r="BE106" s="249">
        <v>2.75955191625386E-2</v>
      </c>
      <c r="BF106" s="249">
        <v>2.7581199737080099E-2</v>
      </c>
      <c r="BG106" s="249">
        <v>2.7546153642505299E-2</v>
      </c>
      <c r="BH106" s="249">
        <v>2.7508048459413199E-2</v>
      </c>
      <c r="BI106" s="249">
        <v>2.7484415714640002E-2</v>
      </c>
      <c r="BJ106" s="249">
        <v>2.7449412369934499E-2</v>
      </c>
      <c r="BK106" s="249">
        <v>2.74595505970965E-2</v>
      </c>
      <c r="BL106" s="249">
        <v>2.74205218049129E-2</v>
      </c>
      <c r="BM106" s="249">
        <v>2.7370867465961402E-2</v>
      </c>
      <c r="BN106" s="249">
        <v>2.7358921064437498E-2</v>
      </c>
      <c r="BO106" s="249">
        <v>2.7377925318236001E-2</v>
      </c>
      <c r="BP106" s="249">
        <v>2.73482072428285E-2</v>
      </c>
      <c r="BQ106" s="249">
        <v>2.7330142281959801E-2</v>
      </c>
      <c r="BR106" s="249">
        <v>2.7331920578297201E-2</v>
      </c>
      <c r="BS106" s="249">
        <v>2.7308868080319199E-2</v>
      </c>
      <c r="BT106" s="249">
        <v>2.7302405999513502E-2</v>
      </c>
      <c r="BU106" s="249">
        <v>2.7239970407880901E-2</v>
      </c>
      <c r="BV106" s="249">
        <v>2.7196878165404899E-2</v>
      </c>
      <c r="BW106" s="249">
        <v>2.72227398476509E-2</v>
      </c>
      <c r="BX106" s="249">
        <v>2.72208955490752E-2</v>
      </c>
      <c r="BY106" s="249">
        <v>2.72718730605809E-2</v>
      </c>
      <c r="BZ106" s="249">
        <v>2.7313148504434798E-2</v>
      </c>
      <c r="CA106" s="249">
        <v>2.7483245057298801E-2</v>
      </c>
      <c r="CB106" s="249">
        <v>2.7655299060253598E-2</v>
      </c>
      <c r="CC106" s="249">
        <v>2.77781435682498E-2</v>
      </c>
      <c r="CD106" s="249">
        <v>2.78054878701307E-2</v>
      </c>
      <c r="CE106" s="249">
        <v>2.7790651782731001E-2</v>
      </c>
      <c r="CF106" s="249">
        <v>2.7795714348234302E-2</v>
      </c>
      <c r="CG106" s="249">
        <v>2.7767928574994501E-2</v>
      </c>
      <c r="CH106" s="249">
        <v>2.7721459516054901E-2</v>
      </c>
      <c r="CI106" s="249">
        <v>2.7694300183963998E-2</v>
      </c>
      <c r="CJ106" s="249">
        <v>2.76578136229336E-2</v>
      </c>
      <c r="CK106" s="249">
        <v>2.7561500792278801E-2</v>
      </c>
      <c r="CL106" s="249">
        <v>2.7492745188145099E-2</v>
      </c>
      <c r="CM106" s="249">
        <v>2.74337221714905E-2</v>
      </c>
      <c r="CN106" s="249">
        <v>2.7309836277843998E-2</v>
      </c>
      <c r="CO106" s="249">
        <v>2.71784817356088E-2</v>
      </c>
      <c r="CP106" s="249">
        <v>2.7013412647933301E-2</v>
      </c>
      <c r="CQ106" s="249">
        <v>2.6908173645176999E-2</v>
      </c>
      <c r="CR106" s="249">
        <v>2.6785797708863499E-2</v>
      </c>
      <c r="CS106" s="249">
        <v>2.6663611818911501E-2</v>
      </c>
      <c r="CT106" s="249">
        <v>2.65786611059791E-2</v>
      </c>
      <c r="CU106" s="249">
        <v>2.6484705082075299E-2</v>
      </c>
      <c r="CV106" s="249">
        <v>2.6420077822627501E-2</v>
      </c>
      <c r="CW106" s="249">
        <v>2.6364541500506E-2</v>
      </c>
      <c r="CX106" s="3" t="s">
        <v>305</v>
      </c>
      <c r="CZ106" s="3" t="s">
        <v>328</v>
      </c>
    </row>
    <row r="107" spans="1:104" x14ac:dyDescent="0.25">
      <c r="A107" s="244" t="s">
        <v>253</v>
      </c>
      <c r="B107" s="212" t="s">
        <v>250</v>
      </c>
      <c r="C107" s="212" t="s">
        <v>251</v>
      </c>
      <c r="D107" s="250">
        <v>41326</v>
      </c>
      <c r="F107" s="249">
        <v>1.7139113752177901E-2</v>
      </c>
      <c r="G107" s="249">
        <v>1.7263228147364199E-2</v>
      </c>
      <c r="H107" s="249">
        <v>1.7363756235149699E-2</v>
      </c>
      <c r="I107" s="249">
        <v>1.75094965579209E-2</v>
      </c>
      <c r="J107" s="249">
        <v>1.75827008601777E-2</v>
      </c>
      <c r="K107" s="249">
        <v>1.7639956988634999E-2</v>
      </c>
      <c r="L107" s="249">
        <v>1.77062118525603E-2</v>
      </c>
      <c r="M107" s="249">
        <v>1.7792004516541601E-2</v>
      </c>
      <c r="N107" s="249">
        <v>1.7910204815494098E-2</v>
      </c>
      <c r="O107" s="249">
        <v>1.79116830814448E-2</v>
      </c>
      <c r="P107" s="249">
        <v>1.7959057254537301E-2</v>
      </c>
      <c r="Q107" s="249">
        <v>1.7981863514830301E-2</v>
      </c>
      <c r="R107" s="249">
        <v>1.7999953493602401E-2</v>
      </c>
      <c r="S107" s="249">
        <v>1.7931192063564999E-2</v>
      </c>
      <c r="T107" s="249">
        <v>1.7935356522859301E-2</v>
      </c>
      <c r="U107" s="249">
        <v>1.7936323491166299E-2</v>
      </c>
      <c r="V107" s="249">
        <v>1.7849127310897502E-2</v>
      </c>
      <c r="W107" s="249">
        <v>1.77611544357229E-2</v>
      </c>
      <c r="X107" s="249">
        <v>1.7662245753749001E-2</v>
      </c>
      <c r="Y107" s="249">
        <v>1.7500381093779101E-2</v>
      </c>
      <c r="Z107" s="249">
        <v>1.72329266336134E-2</v>
      </c>
      <c r="AA107" s="249">
        <v>1.6997616097732E-2</v>
      </c>
      <c r="AB107" s="249">
        <v>1.67819512871922E-2</v>
      </c>
      <c r="AC107" s="249">
        <v>1.6522619777249399E-2</v>
      </c>
      <c r="AD107" s="249">
        <v>1.61736850196454E-2</v>
      </c>
      <c r="AE107" s="249">
        <v>1.5917137415563699E-2</v>
      </c>
      <c r="AF107" s="249">
        <v>1.57279267255814E-2</v>
      </c>
      <c r="AG107" s="249">
        <v>1.5609919125929701E-2</v>
      </c>
      <c r="AH107" s="249">
        <v>1.55204477419037E-2</v>
      </c>
      <c r="AI107" s="249">
        <v>1.5584446887119701E-2</v>
      </c>
      <c r="AJ107" s="249">
        <v>1.5671888650231301E-2</v>
      </c>
      <c r="AK107" s="249">
        <v>1.57157173718167E-2</v>
      </c>
      <c r="AL107" s="249">
        <v>1.5713864217797E-2</v>
      </c>
      <c r="AM107" s="249">
        <v>1.57145414101937E-2</v>
      </c>
      <c r="AN107" s="249">
        <v>1.5718119427031201E-2</v>
      </c>
      <c r="AO107" s="249">
        <v>1.57455717005512E-2</v>
      </c>
      <c r="AP107" s="249">
        <v>1.5716949580907E-2</v>
      </c>
      <c r="AQ107" s="249">
        <v>1.57258269824124E-2</v>
      </c>
      <c r="AR107" s="249">
        <v>1.5721817644987101E-2</v>
      </c>
      <c r="AS107" s="249">
        <v>1.5753776374800001E-2</v>
      </c>
      <c r="AT107" s="249">
        <v>1.57197998934046E-2</v>
      </c>
      <c r="AU107" s="249">
        <v>1.57362901465311E-2</v>
      </c>
      <c r="AV107" s="249">
        <v>1.5760578759971101E-2</v>
      </c>
      <c r="AW107" s="249">
        <v>1.58095346569966E-2</v>
      </c>
      <c r="AX107" s="249">
        <v>1.5816785818068599E-2</v>
      </c>
      <c r="AY107" s="249">
        <v>1.58120957301373E-2</v>
      </c>
      <c r="AZ107" s="249">
        <v>1.5852017964091102E-2</v>
      </c>
      <c r="BA107" s="249">
        <v>1.5879125218730201E-2</v>
      </c>
      <c r="BB107" s="249">
        <v>1.5878511479825101E-2</v>
      </c>
      <c r="BC107" s="249">
        <v>1.5931105678300399E-2</v>
      </c>
      <c r="BD107" s="249">
        <v>1.5950965438480701E-2</v>
      </c>
      <c r="BE107" s="249">
        <v>1.5944195810191599E-2</v>
      </c>
      <c r="BF107" s="249">
        <v>1.5957058497535499E-2</v>
      </c>
      <c r="BG107" s="249">
        <v>1.5988989690230399E-2</v>
      </c>
      <c r="BH107" s="249">
        <v>1.60244566577014E-2</v>
      </c>
      <c r="BI107" s="249">
        <v>1.6046858953273398E-2</v>
      </c>
      <c r="BJ107" s="249">
        <v>1.6080631419579602E-2</v>
      </c>
      <c r="BK107" s="249">
        <v>1.6070775707909799E-2</v>
      </c>
      <c r="BL107" s="249">
        <v>1.6109056033160599E-2</v>
      </c>
      <c r="BM107" s="249">
        <v>1.61591239171343E-2</v>
      </c>
      <c r="BN107" s="249">
        <v>1.6171407321522901E-2</v>
      </c>
      <c r="BO107" s="249">
        <v>1.6151910998057E-2</v>
      </c>
      <c r="BP107" s="249">
        <v>1.6182504047529699E-2</v>
      </c>
      <c r="BQ107" s="249">
        <v>1.6201390313547E-2</v>
      </c>
      <c r="BR107" s="249">
        <v>1.6199521271844899E-2</v>
      </c>
      <c r="BS107" s="249">
        <v>1.6223920497563101E-2</v>
      </c>
      <c r="BT107" s="249">
        <v>1.6230827134145701E-2</v>
      </c>
      <c r="BU107" s="249">
        <v>1.6299131407309101E-2</v>
      </c>
      <c r="BV107" s="249">
        <v>1.63480225512725E-2</v>
      </c>
      <c r="BW107" s="249">
        <v>1.6318503130312401E-2</v>
      </c>
      <c r="BX107" s="249">
        <v>1.6320590473403201E-2</v>
      </c>
      <c r="BY107" s="249">
        <v>1.6263867968055699E-2</v>
      </c>
      <c r="BZ107" s="249">
        <v>1.6219361895583099E-2</v>
      </c>
      <c r="CA107" s="249">
        <v>1.6047976923244198E-2</v>
      </c>
      <c r="CB107" s="249">
        <v>1.5891607934609E-2</v>
      </c>
      <c r="CC107" s="249">
        <v>1.5788812337838E-2</v>
      </c>
      <c r="CD107" s="249">
        <v>1.5766832148696001E-2</v>
      </c>
      <c r="CE107" s="249">
        <v>1.5778718828124198E-2</v>
      </c>
      <c r="CF107" s="249">
        <v>1.5774652349833801E-2</v>
      </c>
      <c r="CG107" s="249">
        <v>1.5797104709187101E-2</v>
      </c>
      <c r="CH107" s="249">
        <v>1.5835400136017499E-2</v>
      </c>
      <c r="CI107" s="249">
        <v>1.5858228668118601E-2</v>
      </c>
      <c r="CJ107" s="249">
        <v>1.58894341550645E-2</v>
      </c>
      <c r="CK107" s="249">
        <v>1.5974926948614701E-2</v>
      </c>
      <c r="CL107" s="249">
        <v>1.60389270092017E-2</v>
      </c>
      <c r="CM107" s="249">
        <v>1.6096005651183298E-2</v>
      </c>
      <c r="CN107" s="249">
        <v>1.6222888245818901E-2</v>
      </c>
      <c r="CO107" s="249">
        <v>1.6369354664534298E-2</v>
      </c>
      <c r="CP107" s="249">
        <v>1.6574546191931602E-2</v>
      </c>
      <c r="CQ107" s="249">
        <v>1.67204807995265E-2</v>
      </c>
      <c r="CR107" s="249">
        <v>1.6908857823889501E-2</v>
      </c>
      <c r="CS107" s="249">
        <v>1.7122564005779599E-2</v>
      </c>
      <c r="CT107" s="249">
        <v>1.7290893259086299E-2</v>
      </c>
      <c r="CU107" s="249">
        <v>1.75024468192693E-2</v>
      </c>
      <c r="CV107" s="249">
        <v>1.7668666705708599E-2</v>
      </c>
      <c r="CW107" s="249">
        <v>1.78298479571544E-2</v>
      </c>
      <c r="CX107" s="3" t="s">
        <v>305</v>
      </c>
      <c r="CZ107" s="3" t="s">
        <v>328</v>
      </c>
    </row>
    <row r="108" spans="1:104" x14ac:dyDescent="0.25">
      <c r="A108" s="244" t="s">
        <v>249</v>
      </c>
      <c r="B108" s="212" t="s">
        <v>250</v>
      </c>
      <c r="C108" s="212" t="s">
        <v>251</v>
      </c>
      <c r="D108" s="250">
        <v>41327</v>
      </c>
      <c r="F108" s="249">
        <v>2.6323940153445601E-2</v>
      </c>
      <c r="G108" s="249">
        <v>2.6290125916836798E-2</v>
      </c>
      <c r="H108" s="249">
        <v>2.62711967522887E-2</v>
      </c>
      <c r="I108" s="249">
        <v>2.62450100577E-2</v>
      </c>
      <c r="J108" s="249">
        <v>2.62377066093833E-2</v>
      </c>
      <c r="K108" s="249">
        <v>2.6236519698043099E-2</v>
      </c>
      <c r="L108" s="249">
        <v>2.6222730905561299E-2</v>
      </c>
      <c r="M108" s="249">
        <v>2.62103949735485E-2</v>
      </c>
      <c r="N108" s="249">
        <v>2.6218767640289398E-2</v>
      </c>
      <c r="O108" s="249">
        <v>2.6226054099847601E-2</v>
      </c>
      <c r="P108" s="249">
        <v>2.6227789689611598E-2</v>
      </c>
      <c r="Q108" s="249">
        <v>2.6238251967931302E-2</v>
      </c>
      <c r="R108" s="249">
        <v>2.6261526438949301E-2</v>
      </c>
      <c r="S108" s="249">
        <v>2.6267124906959701E-2</v>
      </c>
      <c r="T108" s="249">
        <v>2.6288961922868601E-2</v>
      </c>
      <c r="U108" s="249">
        <v>2.6302127657070701E-2</v>
      </c>
      <c r="V108" s="249">
        <v>2.6345210075289002E-2</v>
      </c>
      <c r="W108" s="249">
        <v>2.6396304088105799E-2</v>
      </c>
      <c r="X108" s="249">
        <v>2.6463122118721399E-2</v>
      </c>
      <c r="Y108" s="249">
        <v>2.6526668598087302E-2</v>
      </c>
      <c r="Z108" s="249">
        <v>2.6679424859641001E-2</v>
      </c>
      <c r="AA108" s="249">
        <v>2.6846313671090801E-2</v>
      </c>
      <c r="AB108" s="249">
        <v>2.70561400556989E-2</v>
      </c>
      <c r="AC108" s="249">
        <v>2.7292906869584702E-2</v>
      </c>
      <c r="AD108" s="249">
        <v>2.76803925782441E-2</v>
      </c>
      <c r="AE108" s="249">
        <v>2.8035968914884499E-2</v>
      </c>
      <c r="AF108" s="249">
        <v>2.8398119869578499E-2</v>
      </c>
      <c r="AG108" s="249">
        <v>2.8658531997768199E-2</v>
      </c>
      <c r="AH108" s="249">
        <v>2.87321548252653E-2</v>
      </c>
      <c r="AI108" s="249">
        <v>2.8688874404433101E-2</v>
      </c>
      <c r="AJ108" s="249">
        <v>2.8613218071507698E-2</v>
      </c>
      <c r="AK108" s="249">
        <v>2.8543165699592501E-2</v>
      </c>
      <c r="AL108" s="249">
        <v>2.8547209669284701E-2</v>
      </c>
      <c r="AM108" s="249">
        <v>2.8562162147440898E-2</v>
      </c>
      <c r="AN108" s="249">
        <v>2.8488803000466498E-2</v>
      </c>
      <c r="AO108" s="249">
        <v>2.8469138702823599E-2</v>
      </c>
      <c r="AP108" s="249">
        <v>2.85045257043894E-2</v>
      </c>
      <c r="AQ108" s="249">
        <v>2.84757244741774E-2</v>
      </c>
      <c r="AR108" s="249">
        <v>2.8463812038618801E-2</v>
      </c>
      <c r="AS108" s="249">
        <v>2.8434072482083801E-2</v>
      </c>
      <c r="AT108" s="249">
        <v>2.84040256900484E-2</v>
      </c>
      <c r="AU108" s="249">
        <v>2.8412765505473801E-2</v>
      </c>
      <c r="AV108" s="249">
        <v>2.8353185414152299E-2</v>
      </c>
      <c r="AW108" s="249">
        <v>2.83005476419552E-2</v>
      </c>
      <c r="AX108" s="249">
        <v>2.8240045591859001E-2</v>
      </c>
      <c r="AY108" s="249">
        <v>2.8199121880570499E-2</v>
      </c>
      <c r="AZ108" s="249">
        <v>2.8140293137722899E-2</v>
      </c>
      <c r="BA108" s="249">
        <v>2.8051704003496099E-2</v>
      </c>
      <c r="BB108" s="249">
        <v>2.7980647167008901E-2</v>
      </c>
      <c r="BC108" s="249">
        <v>2.7916128538514499E-2</v>
      </c>
      <c r="BD108" s="249">
        <v>2.7853233672229302E-2</v>
      </c>
      <c r="BE108" s="249">
        <v>2.78141357334508E-2</v>
      </c>
      <c r="BF108" s="249">
        <v>2.7762419272398101E-2</v>
      </c>
      <c r="BG108" s="249">
        <v>2.7713703192949701E-2</v>
      </c>
      <c r="BH108" s="249">
        <v>2.76426378580324E-2</v>
      </c>
      <c r="BI108" s="249">
        <v>2.7623957629102899E-2</v>
      </c>
      <c r="BJ108" s="249">
        <v>2.7527396843474002E-2</v>
      </c>
      <c r="BK108" s="249">
        <v>2.7490200966707099E-2</v>
      </c>
      <c r="BL108" s="249">
        <v>2.7420513953189601E-2</v>
      </c>
      <c r="BM108" s="249">
        <v>2.73583448462002E-2</v>
      </c>
      <c r="BN108" s="249">
        <v>2.72982141448639E-2</v>
      </c>
      <c r="BO108" s="249">
        <v>2.7281613227059999E-2</v>
      </c>
      <c r="BP108" s="249">
        <v>2.7260771903690299E-2</v>
      </c>
      <c r="BQ108" s="249">
        <v>2.72262338826618E-2</v>
      </c>
      <c r="BR108" s="249">
        <v>2.7218714791461901E-2</v>
      </c>
      <c r="BS108" s="249">
        <v>2.72079386030975E-2</v>
      </c>
      <c r="BT108" s="249">
        <v>2.7218418208894E-2</v>
      </c>
      <c r="BU108" s="249">
        <v>2.7196973562313799E-2</v>
      </c>
      <c r="BV108" s="249">
        <v>2.72169129539028E-2</v>
      </c>
      <c r="BW108" s="249">
        <v>2.7246517968762301E-2</v>
      </c>
      <c r="BX108" s="249">
        <v>2.7345731302543499E-2</v>
      </c>
      <c r="BY108" s="249">
        <v>2.7412064106071499E-2</v>
      </c>
      <c r="BZ108" s="249">
        <v>2.74799026884502E-2</v>
      </c>
      <c r="CA108" s="249">
        <v>2.76574824507782E-2</v>
      </c>
      <c r="CB108" s="249">
        <v>2.7918171332067001E-2</v>
      </c>
      <c r="CC108" s="249">
        <v>2.8006287266502901E-2</v>
      </c>
      <c r="CD108" s="249">
        <v>2.80335243172633E-2</v>
      </c>
      <c r="CE108" s="249">
        <v>2.8042326658638799E-2</v>
      </c>
      <c r="CF108" s="249">
        <v>2.80202414007183E-2</v>
      </c>
      <c r="CG108" s="249">
        <v>2.7963079839564899E-2</v>
      </c>
      <c r="CH108" s="249">
        <v>2.7954957713961E-2</v>
      </c>
      <c r="CI108" s="249">
        <v>2.7915392240008101E-2</v>
      </c>
      <c r="CJ108" s="249">
        <v>2.7917859143036901E-2</v>
      </c>
      <c r="CK108" s="249">
        <v>2.7880502882978501E-2</v>
      </c>
      <c r="CL108" s="249">
        <v>2.7832796593390399E-2</v>
      </c>
      <c r="CM108" s="249">
        <v>2.7784157889826501E-2</v>
      </c>
      <c r="CN108" s="249">
        <v>2.7707115293495899E-2</v>
      </c>
      <c r="CO108" s="249">
        <v>2.7615955202923901E-2</v>
      </c>
      <c r="CP108" s="249">
        <v>2.75302473140226E-2</v>
      </c>
      <c r="CQ108" s="249">
        <v>2.74299031103972E-2</v>
      </c>
      <c r="CR108" s="249">
        <v>2.73146802286445E-2</v>
      </c>
      <c r="CS108" s="249">
        <v>2.7227668079703199E-2</v>
      </c>
      <c r="CT108" s="249">
        <v>2.71214870031403E-2</v>
      </c>
      <c r="CU108" s="249">
        <v>2.7014384760458299E-2</v>
      </c>
      <c r="CV108" s="249">
        <v>2.6944880838558699E-2</v>
      </c>
      <c r="CW108" s="249">
        <v>2.6877937710807698E-2</v>
      </c>
      <c r="CX108" s="3" t="s">
        <v>306</v>
      </c>
      <c r="CZ108" s="3" t="s">
        <v>328</v>
      </c>
    </row>
    <row r="109" spans="1:104" x14ac:dyDescent="0.25">
      <c r="A109" s="244" t="s">
        <v>253</v>
      </c>
      <c r="B109" s="212" t="s">
        <v>250</v>
      </c>
      <c r="C109" s="212" t="s">
        <v>251</v>
      </c>
      <c r="D109" s="250">
        <v>41327</v>
      </c>
      <c r="F109" s="249">
        <v>1.79619080826856E-2</v>
      </c>
      <c r="G109" s="249">
        <v>1.8083944620078601E-2</v>
      </c>
      <c r="H109" s="249">
        <v>1.8158283615414599E-2</v>
      </c>
      <c r="I109" s="249">
        <v>1.82700986254043E-2</v>
      </c>
      <c r="J109" s="249">
        <v>1.8303493268546599E-2</v>
      </c>
      <c r="K109" s="249">
        <v>1.8309023382376399E-2</v>
      </c>
      <c r="L109" s="249">
        <v>1.83755775337127E-2</v>
      </c>
      <c r="M109" s="249">
        <v>1.8439176460810201E-2</v>
      </c>
      <c r="N109" s="249">
        <v>1.8395559093306198E-2</v>
      </c>
      <c r="O109" s="249">
        <v>1.8359129523413498E-2</v>
      </c>
      <c r="P109" s="249">
        <v>1.83506461044897E-2</v>
      </c>
      <c r="Q109" s="249">
        <v>1.8300962219474099E-2</v>
      </c>
      <c r="R109" s="249">
        <v>1.81982489164976E-2</v>
      </c>
      <c r="S109" s="249">
        <v>1.8174935995792701E-2</v>
      </c>
      <c r="T109" s="249">
        <v>1.8088379037671899E-2</v>
      </c>
      <c r="U109" s="249">
        <v>1.8039180174483201E-2</v>
      </c>
      <c r="V109" s="249">
        <v>1.7890995464857298E-2</v>
      </c>
      <c r="W109" s="249">
        <v>1.7735276138228701E-2</v>
      </c>
      <c r="X109" s="249">
        <v>1.7555780161011E-2</v>
      </c>
      <c r="Y109" s="249">
        <v>1.7404140868334798E-2</v>
      </c>
      <c r="Z109" s="249">
        <v>1.7093188626048399E-2</v>
      </c>
      <c r="AA109" s="249">
        <v>1.6812911614442701E-2</v>
      </c>
      <c r="AB109" s="249">
        <v>1.65188791221039E-2</v>
      </c>
      <c r="AC109" s="249">
        <v>1.62410339388467E-2</v>
      </c>
      <c r="AD109" s="249">
        <v>1.5870049688548198E-2</v>
      </c>
      <c r="AE109" s="249">
        <v>1.55931985268759E-2</v>
      </c>
      <c r="AF109" s="249">
        <v>1.53559433226598E-2</v>
      </c>
      <c r="AG109" s="249">
        <v>1.5207097219382799E-2</v>
      </c>
      <c r="AH109" s="249">
        <v>1.5167833706978801E-2</v>
      </c>
      <c r="AI109" s="249">
        <v>1.5190773949786599E-2</v>
      </c>
      <c r="AJ109" s="249">
        <v>1.5231853111653201E-2</v>
      </c>
      <c r="AK109" s="249">
        <v>1.52710436465597E-2</v>
      </c>
      <c r="AL109" s="249">
        <v>1.52687501717778E-2</v>
      </c>
      <c r="AM109" s="249">
        <v>1.5260303548775901E-2</v>
      </c>
      <c r="AN109" s="249">
        <v>1.53022544158173E-2</v>
      </c>
      <c r="AO109" s="249">
        <v>1.53137212120559E-2</v>
      </c>
      <c r="AP109" s="249">
        <v>1.52931543353659E-2</v>
      </c>
      <c r="AQ109" s="249">
        <v>1.5309870231749701E-2</v>
      </c>
      <c r="AR109" s="249">
        <v>1.5316843816825401E-2</v>
      </c>
      <c r="AS109" s="249">
        <v>1.53344084587466E-2</v>
      </c>
      <c r="AT109" s="249">
        <v>1.53523829617203E-2</v>
      </c>
      <c r="AU109" s="249">
        <v>1.5347130705601101E-2</v>
      </c>
      <c r="AV109" s="249">
        <v>1.5383332610549E-2</v>
      </c>
      <c r="AW109" s="249">
        <v>1.5416108812052401E-2</v>
      </c>
      <c r="AX109" s="249">
        <v>1.54547383838148E-2</v>
      </c>
      <c r="AY109" s="249">
        <v>1.54814693541669E-2</v>
      </c>
      <c r="AZ109" s="249">
        <v>1.55207808554431E-2</v>
      </c>
      <c r="BA109" s="249">
        <v>1.5582045775138701E-2</v>
      </c>
      <c r="BB109" s="249">
        <v>1.5633086614337301E-2</v>
      </c>
      <c r="BC109" s="249">
        <v>1.56809881093758E-2</v>
      </c>
      <c r="BD109" s="249">
        <v>1.57291923854414E-2</v>
      </c>
      <c r="BE109" s="249">
        <v>1.5759945715397499E-2</v>
      </c>
      <c r="BF109" s="249">
        <v>1.5801595664838301E-2</v>
      </c>
      <c r="BG109" s="249">
        <v>1.5841885467356799E-2</v>
      </c>
      <c r="BH109" s="249">
        <v>1.5902599430498401E-2</v>
      </c>
      <c r="BI109" s="249">
        <v>1.5918958532766099E-2</v>
      </c>
      <c r="BJ109" s="249">
        <v>1.6006348508520001E-2</v>
      </c>
      <c r="BK109" s="249">
        <v>1.60413456043077E-2</v>
      </c>
      <c r="BL109" s="249">
        <v>1.6109063827527598E-2</v>
      </c>
      <c r="BM109" s="249">
        <v>1.61720021823826E-2</v>
      </c>
      <c r="BN109" s="249">
        <v>1.62353232900018E-2</v>
      </c>
      <c r="BO109" s="249">
        <v>1.62532538614104E-2</v>
      </c>
      <c r="BP109" s="249">
        <v>1.62760511614236E-2</v>
      </c>
      <c r="BQ109" s="249">
        <v>1.6314556041739099E-2</v>
      </c>
      <c r="BR109" s="249">
        <v>1.6323062107054399E-2</v>
      </c>
      <c r="BS109" s="249">
        <v>1.6335331590611402E-2</v>
      </c>
      <c r="BT109" s="249">
        <v>1.6323398541616602E-2</v>
      </c>
      <c r="BU109" s="249">
        <v>1.63479126629654E-2</v>
      </c>
      <c r="BV109" s="249">
        <v>1.6325107141968401E-2</v>
      </c>
      <c r="BW109" s="249">
        <v>1.6291830847346801E-2</v>
      </c>
      <c r="BX109" s="249">
        <v>1.6185079440180002E-2</v>
      </c>
      <c r="BY109" s="249">
        <v>1.6117474088016899E-2</v>
      </c>
      <c r="BZ109" s="249">
        <v>1.6051173201136301E-2</v>
      </c>
      <c r="CA109" s="249">
        <v>1.58897202725473E-2</v>
      </c>
      <c r="CB109" s="249">
        <v>1.5679447872946999E-2</v>
      </c>
      <c r="CC109" s="249">
        <v>1.5614466899697E-2</v>
      </c>
      <c r="CD109" s="249">
        <v>1.55949387591953E-2</v>
      </c>
      <c r="CE109" s="249">
        <v>1.5588682173318401E-2</v>
      </c>
      <c r="CF109" s="249">
        <v>1.5604430217847401E-2</v>
      </c>
      <c r="CG109" s="249">
        <v>1.5645978932251201E-2</v>
      </c>
      <c r="CH109" s="249">
        <v>1.5651977245637501E-2</v>
      </c>
      <c r="CI109" s="249">
        <v>1.5681543652692899E-2</v>
      </c>
      <c r="CJ109" s="249">
        <v>1.5679683157317399E-2</v>
      </c>
      <c r="CK109" s="249">
        <v>1.5708104389359701E-2</v>
      </c>
      <c r="CL109" s="249">
        <v>1.5745190414613398E-2</v>
      </c>
      <c r="CM109" s="249">
        <v>1.5783950811360699E-2</v>
      </c>
      <c r="CN109" s="249">
        <v>1.5847415210157201E-2</v>
      </c>
      <c r="CO109" s="249">
        <v>1.5926019218685E-2</v>
      </c>
      <c r="CP109" s="249">
        <v>1.6003698176189799E-2</v>
      </c>
      <c r="CQ109" s="249">
        <v>1.6099770354302601E-2</v>
      </c>
      <c r="CR109" s="249">
        <v>1.6217733764876299E-2</v>
      </c>
      <c r="CS109" s="249">
        <v>1.6312938673589902E-2</v>
      </c>
      <c r="CT109" s="249">
        <v>1.6437293607345398E-2</v>
      </c>
      <c r="CU109" s="249">
        <v>1.6573258065819298E-2</v>
      </c>
      <c r="CV109" s="249">
        <v>1.66680587809592E-2</v>
      </c>
      <c r="CW109" s="249">
        <v>1.6764990051083901E-2</v>
      </c>
      <c r="CX109" s="3" t="s">
        <v>306</v>
      </c>
      <c r="CZ109" s="3" t="s">
        <v>328</v>
      </c>
    </row>
    <row r="110" spans="1:104" x14ac:dyDescent="0.25">
      <c r="A110" s="244" t="s">
        <v>249</v>
      </c>
      <c r="B110" s="212" t="s">
        <v>250</v>
      </c>
      <c r="C110" s="212" t="s">
        <v>251</v>
      </c>
      <c r="D110" s="250">
        <v>41328</v>
      </c>
      <c r="F110" s="249">
        <v>2.6802450430628701E-2</v>
      </c>
      <c r="G110" s="249">
        <v>2.6760195160211799E-2</v>
      </c>
      <c r="H110" s="249">
        <v>2.6712013385285002E-2</v>
      </c>
      <c r="I110" s="249">
        <v>2.6675194352587198E-2</v>
      </c>
      <c r="J110" s="249">
        <v>2.6631345190965099E-2</v>
      </c>
      <c r="K110" s="249">
        <v>2.66296266203844E-2</v>
      </c>
      <c r="L110" s="249">
        <v>2.66065223400236E-2</v>
      </c>
      <c r="M110" s="249">
        <v>2.6598946200492201E-2</v>
      </c>
      <c r="N110" s="249">
        <v>2.65817127417791E-2</v>
      </c>
      <c r="O110" s="249">
        <v>2.6586941895170101E-2</v>
      </c>
      <c r="P110" s="249">
        <v>2.6584885205827701E-2</v>
      </c>
      <c r="Q110" s="249">
        <v>2.6595396332761201E-2</v>
      </c>
      <c r="R110" s="249">
        <v>2.6594350344530601E-2</v>
      </c>
      <c r="S110" s="249">
        <v>2.6603720625894101E-2</v>
      </c>
      <c r="T110" s="249">
        <v>2.6613740971177E-2</v>
      </c>
      <c r="U110" s="249">
        <v>2.66469489197497E-2</v>
      </c>
      <c r="V110" s="249">
        <v>2.6667264287109398E-2</v>
      </c>
      <c r="W110" s="249">
        <v>2.66871513702556E-2</v>
      </c>
      <c r="X110" s="249">
        <v>2.67224738359279E-2</v>
      </c>
      <c r="Y110" s="249">
        <v>2.67912516584735E-2</v>
      </c>
      <c r="Z110" s="249">
        <v>2.6868819024207801E-2</v>
      </c>
      <c r="AA110" s="249">
        <v>2.6951462936471798E-2</v>
      </c>
      <c r="AB110" s="249">
        <v>2.7002841705406899E-2</v>
      </c>
      <c r="AC110" s="249">
        <v>2.7105706370748599E-2</v>
      </c>
      <c r="AD110" s="249">
        <v>2.72848272336224E-2</v>
      </c>
      <c r="AE110" s="249">
        <v>2.74193445604776E-2</v>
      </c>
      <c r="AF110" s="249">
        <v>2.7546562848986701E-2</v>
      </c>
      <c r="AG110" s="249">
        <v>2.76381941188408E-2</v>
      </c>
      <c r="AH110" s="249">
        <v>2.7726807876503799E-2</v>
      </c>
      <c r="AI110" s="249">
        <v>2.7774810985075199E-2</v>
      </c>
      <c r="AJ110" s="249">
        <v>2.78476108531493E-2</v>
      </c>
      <c r="AK110" s="249">
        <v>2.79049498172288E-2</v>
      </c>
      <c r="AL110" s="249">
        <v>2.7953820981050599E-2</v>
      </c>
      <c r="AM110" s="249">
        <v>2.7962316954290699E-2</v>
      </c>
      <c r="AN110" s="249">
        <v>2.79483646708143E-2</v>
      </c>
      <c r="AO110" s="249">
        <v>2.7932434155358701E-2</v>
      </c>
      <c r="AP110" s="249">
        <v>2.7916086148387999E-2</v>
      </c>
      <c r="AQ110" s="249">
        <v>2.7869529026353E-2</v>
      </c>
      <c r="AR110" s="249">
        <v>2.77831199718062E-2</v>
      </c>
      <c r="AS110" s="249">
        <v>2.7729994717436101E-2</v>
      </c>
      <c r="AT110" s="249">
        <v>2.76822844022095E-2</v>
      </c>
      <c r="AU110" s="249">
        <v>2.7634033888728E-2</v>
      </c>
      <c r="AV110" s="249">
        <v>2.7522606850441798E-2</v>
      </c>
      <c r="AW110" s="249">
        <v>2.74751764877459E-2</v>
      </c>
      <c r="AX110" s="249">
        <v>2.7402502942145801E-2</v>
      </c>
      <c r="AY110" s="249">
        <v>2.73398370611612E-2</v>
      </c>
      <c r="AZ110" s="249">
        <v>2.72640966186996E-2</v>
      </c>
      <c r="BA110" s="249">
        <v>2.7186768930167401E-2</v>
      </c>
      <c r="BB110" s="249">
        <v>2.7129158355220801E-2</v>
      </c>
      <c r="BC110" s="249">
        <v>2.7044196657741701E-2</v>
      </c>
      <c r="BD110" s="249">
        <v>2.69883929799574E-2</v>
      </c>
      <c r="BE110" s="249">
        <v>2.6931321025402799E-2</v>
      </c>
      <c r="BF110" s="249">
        <v>2.68534658902174E-2</v>
      </c>
      <c r="BG110" s="249">
        <v>2.68114317798262E-2</v>
      </c>
      <c r="BH110" s="249">
        <v>2.6749349243162201E-2</v>
      </c>
      <c r="BI110" s="249">
        <v>2.6706820449763899E-2</v>
      </c>
      <c r="BJ110" s="249">
        <v>2.6670065741028301E-2</v>
      </c>
      <c r="BK110" s="249">
        <v>2.6648698465481201E-2</v>
      </c>
      <c r="BL110" s="249">
        <v>2.6609381711349699E-2</v>
      </c>
      <c r="BM110" s="249">
        <v>2.6593588602430399E-2</v>
      </c>
      <c r="BN110" s="249">
        <v>2.6572040851465199E-2</v>
      </c>
      <c r="BO110" s="249">
        <v>2.6552858664188599E-2</v>
      </c>
      <c r="BP110" s="249">
        <v>2.6539032772463E-2</v>
      </c>
      <c r="BQ110" s="249">
        <v>2.6533743767227599E-2</v>
      </c>
      <c r="BR110" s="249">
        <v>2.65222419020711E-2</v>
      </c>
      <c r="BS110" s="249">
        <v>2.6516301088525401E-2</v>
      </c>
      <c r="BT110" s="249">
        <v>2.6524253955055199E-2</v>
      </c>
      <c r="BU110" s="249">
        <v>2.6525459762937301E-2</v>
      </c>
      <c r="BV110" s="249">
        <v>2.6542108044415098E-2</v>
      </c>
      <c r="BW110" s="249">
        <v>2.65377899961423E-2</v>
      </c>
      <c r="BX110" s="249">
        <v>2.6588170413632799E-2</v>
      </c>
      <c r="BY110" s="249">
        <v>2.6606679094967198E-2</v>
      </c>
      <c r="BZ110" s="249">
        <v>2.6674852866781E-2</v>
      </c>
      <c r="CA110" s="249">
        <v>2.6791821928667501E-2</v>
      </c>
      <c r="CB110" s="249">
        <v>2.6974740870151E-2</v>
      </c>
      <c r="CC110" s="249">
        <v>2.70980726929025E-2</v>
      </c>
      <c r="CD110" s="249">
        <v>2.7170332218779399E-2</v>
      </c>
      <c r="CE110" s="249">
        <v>2.71781953799171E-2</v>
      </c>
      <c r="CF110" s="249">
        <v>2.7171155394031001E-2</v>
      </c>
      <c r="CG110" s="249">
        <v>2.7136550004015599E-2</v>
      </c>
      <c r="CH110" s="249">
        <v>2.71429861761192E-2</v>
      </c>
      <c r="CI110" s="249">
        <v>2.71522946011446E-2</v>
      </c>
      <c r="CJ110" s="249">
        <v>2.7111852700958901E-2</v>
      </c>
      <c r="CK110" s="249">
        <v>2.7112295241003601E-2</v>
      </c>
      <c r="CL110" s="249">
        <v>2.7082292273638699E-2</v>
      </c>
      <c r="CM110" s="249">
        <v>2.70547402480368E-2</v>
      </c>
      <c r="CN110" s="249">
        <v>2.69896048311823E-2</v>
      </c>
      <c r="CO110" s="249">
        <v>2.6964334428059601E-2</v>
      </c>
      <c r="CP110" s="249">
        <v>2.6883484932211901E-2</v>
      </c>
      <c r="CQ110" s="249">
        <v>2.6831568105076899E-2</v>
      </c>
      <c r="CR110" s="249">
        <v>2.6779338302928099E-2</v>
      </c>
      <c r="CS110" s="249">
        <v>2.67191263401459E-2</v>
      </c>
      <c r="CT110" s="249">
        <v>2.6649023351014801E-2</v>
      </c>
      <c r="CU110" s="249">
        <v>2.66028338383229E-2</v>
      </c>
      <c r="CV110" s="249">
        <v>2.65553593332311E-2</v>
      </c>
      <c r="CW110" s="249">
        <v>2.6526394888776301E-2</v>
      </c>
      <c r="CX110" s="3" t="s">
        <v>307</v>
      </c>
      <c r="CZ110" s="3" t="s">
        <v>328</v>
      </c>
    </row>
    <row r="111" spans="1:104" x14ac:dyDescent="0.25">
      <c r="A111" s="244" t="s">
        <v>253</v>
      </c>
      <c r="B111" s="212" t="s">
        <v>250</v>
      </c>
      <c r="C111" s="212" t="s">
        <v>251</v>
      </c>
      <c r="D111" s="250">
        <v>41328</v>
      </c>
      <c r="F111" s="249">
        <v>1.6881869422209199E-2</v>
      </c>
      <c r="G111" s="249">
        <v>1.6951275375430699E-2</v>
      </c>
      <c r="H111" s="249">
        <v>1.7034361055700799E-2</v>
      </c>
      <c r="I111" s="249">
        <v>1.7100992610009701E-2</v>
      </c>
      <c r="J111" s="249">
        <v>1.7184314376265601E-2</v>
      </c>
      <c r="K111" s="249">
        <v>1.7187674659726902E-2</v>
      </c>
      <c r="L111" s="249">
        <v>1.7233590340052601E-2</v>
      </c>
      <c r="M111" s="249">
        <v>1.72489565085636E-2</v>
      </c>
      <c r="N111" s="249">
        <v>1.7284508594102799E-2</v>
      </c>
      <c r="O111" s="249">
        <v>1.72736313174718E-2</v>
      </c>
      <c r="P111" s="249">
        <v>1.7277900019921699E-2</v>
      </c>
      <c r="Q111" s="249">
        <v>1.72562109771499E-2</v>
      </c>
      <c r="R111" s="249">
        <v>1.7258355265354301E-2</v>
      </c>
      <c r="S111" s="249">
        <v>1.72392545609409E-2</v>
      </c>
      <c r="T111" s="249">
        <v>1.7219093952204501E-2</v>
      </c>
      <c r="U111" s="249">
        <v>1.7154140196201501E-2</v>
      </c>
      <c r="V111" s="249">
        <v>1.71157288177647E-2</v>
      </c>
      <c r="W111" s="249">
        <v>1.7079036936834199E-2</v>
      </c>
      <c r="X111" s="249">
        <v>1.7015942461619402E-2</v>
      </c>
      <c r="Y111" s="249">
        <v>1.6899967839786801E-2</v>
      </c>
      <c r="Z111" s="249">
        <v>1.6778660707123999E-2</v>
      </c>
      <c r="AA111" s="249">
        <v>1.66588374257753E-2</v>
      </c>
      <c r="AB111" s="249">
        <v>1.6588620463511099E-2</v>
      </c>
      <c r="AC111" s="249">
        <v>1.64566212285326E-2</v>
      </c>
      <c r="AD111" s="249">
        <v>1.6249766787032799E-2</v>
      </c>
      <c r="AE111" s="249">
        <v>1.6110225103155199E-2</v>
      </c>
      <c r="AF111" s="249">
        <v>1.59886131000972E-2</v>
      </c>
      <c r="AG111" s="249">
        <v>1.5906475539740301E-2</v>
      </c>
      <c r="AH111" s="249">
        <v>1.58309439370195E-2</v>
      </c>
      <c r="AI111" s="249">
        <v>1.5791512773549898E-2</v>
      </c>
      <c r="AJ111" s="249">
        <v>1.57335772032146E-2</v>
      </c>
      <c r="AK111" s="249">
        <v>1.5689444595136999E-2</v>
      </c>
      <c r="AL111" s="249">
        <v>1.5652818653294501E-2</v>
      </c>
      <c r="AM111" s="249">
        <v>1.5646541316558099E-2</v>
      </c>
      <c r="AN111" s="249">
        <v>1.5656863970267301E-2</v>
      </c>
      <c r="AO111" s="249">
        <v>1.5668737460531101E-2</v>
      </c>
      <c r="AP111" s="249">
        <v>1.5681020087539101E-2</v>
      </c>
      <c r="AQ111" s="249">
        <v>1.5716555653823398E-2</v>
      </c>
      <c r="AR111" s="249">
        <v>1.57847886906472E-2</v>
      </c>
      <c r="AS111" s="249">
        <v>1.5828294774919999E-2</v>
      </c>
      <c r="AT111" s="249">
        <v>1.58684364138298E-2</v>
      </c>
      <c r="AU111" s="249">
        <v>1.5910113077503198E-2</v>
      </c>
      <c r="AV111" s="249">
        <v>1.60108122083393E-2</v>
      </c>
      <c r="AW111" s="249">
        <v>1.6055703829626702E-2</v>
      </c>
      <c r="AX111" s="249">
        <v>1.6127044184418501E-2</v>
      </c>
      <c r="AY111" s="249">
        <v>1.61912271332296E-2</v>
      </c>
      <c r="AZ111" s="249">
        <v>1.6272392701878899E-2</v>
      </c>
      <c r="BA111" s="249">
        <v>1.6359710079421101E-2</v>
      </c>
      <c r="BB111" s="249">
        <v>1.6427980923319499E-2</v>
      </c>
      <c r="BC111" s="249">
        <v>1.6534246880666899E-2</v>
      </c>
      <c r="BD111" s="249">
        <v>1.6608058918250301E-2</v>
      </c>
      <c r="BE111" s="249">
        <v>1.66872245137029E-2</v>
      </c>
      <c r="BF111" s="249">
        <v>1.68019464866902E-2</v>
      </c>
      <c r="BG111" s="249">
        <v>1.6867503068615699E-2</v>
      </c>
      <c r="BH111" s="249">
        <v>1.6969596336195401E-2</v>
      </c>
      <c r="BI111" s="249">
        <v>1.7043586543139599E-2</v>
      </c>
      <c r="BJ111" s="249">
        <v>1.7110506780591599E-2</v>
      </c>
      <c r="BK111" s="249">
        <v>1.7150793959215298E-2</v>
      </c>
      <c r="BL111" s="249">
        <v>1.7227831470581101E-2</v>
      </c>
      <c r="BM111" s="249">
        <v>1.7259918780960899E-2</v>
      </c>
      <c r="BN111" s="249">
        <v>1.73048392085145E-2</v>
      </c>
      <c r="BO111" s="249">
        <v>1.7346005426941199E-2</v>
      </c>
      <c r="BP111" s="249">
        <v>1.73764071888757E-2</v>
      </c>
      <c r="BQ111" s="249">
        <v>1.7388206252200299E-2</v>
      </c>
      <c r="BR111" s="249">
        <v>1.7414200212181201E-2</v>
      </c>
      <c r="BS111" s="249">
        <v>1.7427810971473501E-2</v>
      </c>
      <c r="BT111" s="249">
        <v>1.7409619321499301E-2</v>
      </c>
      <c r="BU111" s="249">
        <v>1.7406880944953799E-2</v>
      </c>
      <c r="BV111" s="249">
        <v>1.7369590223063398E-2</v>
      </c>
      <c r="BW111" s="249">
        <v>1.73791710987324E-2</v>
      </c>
      <c r="BX111" s="249">
        <v>1.7271087314189301E-2</v>
      </c>
      <c r="BY111" s="249">
        <v>1.7233274058471301E-2</v>
      </c>
      <c r="BZ111" s="249">
        <v>1.7101624277712401E-2</v>
      </c>
      <c r="CA111" s="249">
        <v>1.68990411849421E-2</v>
      </c>
      <c r="CB111" s="249">
        <v>1.66266440347843E-2</v>
      </c>
      <c r="CC111" s="249">
        <v>1.6466054433152199E-2</v>
      </c>
      <c r="CD111" s="249">
        <v>1.63788955771321E-2</v>
      </c>
      <c r="CE111" s="249">
        <v>1.6369688956172902E-2</v>
      </c>
      <c r="CF111" s="249">
        <v>1.63779292929014E-2</v>
      </c>
      <c r="CG111" s="249">
        <v>1.6419058329228301E-2</v>
      </c>
      <c r="CH111" s="249">
        <v>1.6411329078283299E-2</v>
      </c>
      <c r="CI111" s="249">
        <v>1.64002155870226E-2</v>
      </c>
      <c r="CJ111" s="249">
        <v>1.6449065856252901E-2</v>
      </c>
      <c r="CK111" s="249">
        <v>1.6448523226668399E-2</v>
      </c>
      <c r="CL111" s="249">
        <v>1.6485731428912499E-2</v>
      </c>
      <c r="CM111" s="249">
        <v>1.6520672718274301E-2</v>
      </c>
      <c r="CN111" s="249">
        <v>1.6606419512962E-2</v>
      </c>
      <c r="CO111" s="249">
        <v>1.66409564523342E-2</v>
      </c>
      <c r="CP111" s="249">
        <v>1.67567306889197E-2</v>
      </c>
      <c r="CQ111" s="249">
        <v>1.6835759975688001E-2</v>
      </c>
      <c r="CR111" s="249">
        <v>1.6919452062799899E-2</v>
      </c>
      <c r="CS111" s="249">
        <v>1.7021812948871E-2</v>
      </c>
      <c r="CT111" s="249">
        <v>1.71501733804529E-2</v>
      </c>
      <c r="CU111" s="249">
        <v>1.7241051836243498E-2</v>
      </c>
      <c r="CV111" s="249">
        <v>1.7340573290610398E-2</v>
      </c>
      <c r="CW111" s="249">
        <v>1.7404760834897701E-2</v>
      </c>
      <c r="CX111" s="3" t="s">
        <v>307</v>
      </c>
      <c r="CZ111" s="3" t="s">
        <v>328</v>
      </c>
    </row>
    <row r="112" spans="1:104" x14ac:dyDescent="0.25">
      <c r="A112" s="244" t="s">
        <v>249</v>
      </c>
      <c r="B112" s="212" t="s">
        <v>250</v>
      </c>
      <c r="C112" s="212" t="s">
        <v>251</v>
      </c>
      <c r="D112" s="250">
        <v>41329</v>
      </c>
      <c r="F112" s="249">
        <v>2.64811132864647E-2</v>
      </c>
      <c r="G112" s="249">
        <v>2.6447534148071002E-2</v>
      </c>
      <c r="H112" s="249">
        <v>2.6426937135535001E-2</v>
      </c>
      <c r="I112" s="249">
        <v>2.6408817105952401E-2</v>
      </c>
      <c r="J112" s="249">
        <v>2.63890103775202E-2</v>
      </c>
      <c r="K112" s="249">
        <v>2.6377616397314198E-2</v>
      </c>
      <c r="L112" s="249">
        <v>2.6365722723412401E-2</v>
      </c>
      <c r="M112" s="249">
        <v>2.6357317861995001E-2</v>
      </c>
      <c r="N112" s="249">
        <v>2.6365773233070801E-2</v>
      </c>
      <c r="O112" s="249">
        <v>2.6363000588894101E-2</v>
      </c>
      <c r="P112" s="249">
        <v>2.6360111129389598E-2</v>
      </c>
      <c r="Q112" s="249">
        <v>2.6358559734601401E-2</v>
      </c>
      <c r="R112" s="249">
        <v>2.63705858624247E-2</v>
      </c>
      <c r="S112" s="249">
        <v>2.6369757260623201E-2</v>
      </c>
      <c r="T112" s="249">
        <v>2.6377519479695102E-2</v>
      </c>
      <c r="U112" s="249">
        <v>2.6372975899856502E-2</v>
      </c>
      <c r="V112" s="249">
        <v>2.64012074875726E-2</v>
      </c>
      <c r="W112" s="249">
        <v>2.6414926503703501E-2</v>
      </c>
      <c r="X112" s="249">
        <v>2.6437915040538398E-2</v>
      </c>
      <c r="Y112" s="249">
        <v>2.6474934337581201E-2</v>
      </c>
      <c r="Z112" s="249">
        <v>2.6532491213244001E-2</v>
      </c>
      <c r="AA112" s="249">
        <v>2.65636089550477E-2</v>
      </c>
      <c r="AB112" s="249">
        <v>2.6620777757151E-2</v>
      </c>
      <c r="AC112" s="249">
        <v>2.6672988397794101E-2</v>
      </c>
      <c r="AD112" s="249">
        <v>2.6749675560007999E-2</v>
      </c>
      <c r="AE112" s="249">
        <v>2.68150749511647E-2</v>
      </c>
      <c r="AF112" s="249">
        <v>2.6908672157204001E-2</v>
      </c>
      <c r="AG112" s="249">
        <v>2.6930438257377801E-2</v>
      </c>
      <c r="AH112" s="249">
        <v>2.69733028760396E-2</v>
      </c>
      <c r="AI112" s="249">
        <v>2.7007598669363898E-2</v>
      </c>
      <c r="AJ112" s="249">
        <v>2.7046936524542101E-2</v>
      </c>
      <c r="AK112" s="249">
        <v>2.7045003888401399E-2</v>
      </c>
      <c r="AL112" s="249">
        <v>2.7111860711429701E-2</v>
      </c>
      <c r="AM112" s="249">
        <v>2.7110376066554899E-2</v>
      </c>
      <c r="AN112" s="249">
        <v>2.7092346653796898E-2</v>
      </c>
      <c r="AO112" s="249">
        <v>2.7053035053642E-2</v>
      </c>
      <c r="AP112" s="249">
        <v>2.7046826142843001E-2</v>
      </c>
      <c r="AQ112" s="249">
        <v>2.7022505151044599E-2</v>
      </c>
      <c r="AR112" s="249">
        <v>2.6983566573036698E-2</v>
      </c>
      <c r="AS112" s="249">
        <v>2.6927812608128199E-2</v>
      </c>
      <c r="AT112" s="249">
        <v>2.69082223748244E-2</v>
      </c>
      <c r="AU112" s="249">
        <v>2.6853067317929399E-2</v>
      </c>
      <c r="AV112" s="249">
        <v>2.67822418560387E-2</v>
      </c>
      <c r="AW112" s="249">
        <v>2.67253453955771E-2</v>
      </c>
      <c r="AX112" s="249">
        <v>2.6675623287756401E-2</v>
      </c>
      <c r="AY112" s="249">
        <v>2.6659129378816999E-2</v>
      </c>
      <c r="AZ112" s="249">
        <v>2.66188123513874E-2</v>
      </c>
      <c r="BA112" s="249">
        <v>2.6584061977586199E-2</v>
      </c>
      <c r="BB112" s="249">
        <v>2.6562595856442502E-2</v>
      </c>
      <c r="BC112" s="249">
        <v>2.6552423071739301E-2</v>
      </c>
      <c r="BD112" s="249">
        <v>2.65278984288378E-2</v>
      </c>
      <c r="BE112" s="249">
        <v>2.6490952178952601E-2</v>
      </c>
      <c r="BF112" s="249">
        <v>2.6476492895056301E-2</v>
      </c>
      <c r="BG112" s="249">
        <v>2.6462800633031702E-2</v>
      </c>
      <c r="BH112" s="249">
        <v>2.6438885218278599E-2</v>
      </c>
      <c r="BI112" s="249">
        <v>2.6437831060570599E-2</v>
      </c>
      <c r="BJ112" s="249">
        <v>2.64246013671211E-2</v>
      </c>
      <c r="BK112" s="249">
        <v>2.6410055323799399E-2</v>
      </c>
      <c r="BL112" s="249">
        <v>2.6413623712691101E-2</v>
      </c>
      <c r="BM112" s="249">
        <v>2.6405876727508899E-2</v>
      </c>
      <c r="BN112" s="249">
        <v>2.6390886994887501E-2</v>
      </c>
      <c r="BO112" s="249">
        <v>2.6393295741795102E-2</v>
      </c>
      <c r="BP112" s="249">
        <v>2.63939489942185E-2</v>
      </c>
      <c r="BQ112" s="249">
        <v>2.6395431478635899E-2</v>
      </c>
      <c r="BR112" s="249">
        <v>2.6412410764669301E-2</v>
      </c>
      <c r="BS112" s="249">
        <v>2.6434168299189702E-2</v>
      </c>
      <c r="BT112" s="249">
        <v>2.6437665215054602E-2</v>
      </c>
      <c r="BU112" s="249">
        <v>2.6449973616203899E-2</v>
      </c>
      <c r="BV112" s="249">
        <v>2.6483254217147398E-2</v>
      </c>
      <c r="BW112" s="249">
        <v>2.6530617685257499E-2</v>
      </c>
      <c r="BX112" s="249">
        <v>2.6589886438414999E-2</v>
      </c>
      <c r="BY112" s="249">
        <v>2.6652233663525701E-2</v>
      </c>
      <c r="BZ112" s="249">
        <v>2.6730797913769401E-2</v>
      </c>
      <c r="CA112" s="249">
        <v>2.6864897598629901E-2</v>
      </c>
      <c r="CB112" s="249">
        <v>2.70501405886471E-2</v>
      </c>
      <c r="CC112" s="249">
        <v>2.71681464111409E-2</v>
      </c>
      <c r="CD112" s="249">
        <v>2.7228743860270101E-2</v>
      </c>
      <c r="CE112" s="249">
        <v>2.7231700495212601E-2</v>
      </c>
      <c r="CF112" s="249">
        <v>2.7226467156319701E-2</v>
      </c>
      <c r="CG112" s="249">
        <v>2.7201278178099701E-2</v>
      </c>
      <c r="CH112" s="249">
        <v>2.7189087593463699E-2</v>
      </c>
      <c r="CI112" s="249">
        <v>2.7129133722665101E-2</v>
      </c>
      <c r="CJ112" s="249">
        <v>2.7116177661192901E-2</v>
      </c>
      <c r="CK112" s="249">
        <v>2.70461019113881E-2</v>
      </c>
      <c r="CL112" s="249">
        <v>2.6990071324838001E-2</v>
      </c>
      <c r="CM112" s="249">
        <v>2.6932731649306599E-2</v>
      </c>
      <c r="CN112" s="249">
        <v>2.6852232703880399E-2</v>
      </c>
      <c r="CO112" s="249">
        <v>2.6783337648261001E-2</v>
      </c>
      <c r="CP112" s="249">
        <v>2.66569018763761E-2</v>
      </c>
      <c r="CQ112" s="249">
        <v>2.65729131004399E-2</v>
      </c>
      <c r="CR112" s="249">
        <v>2.64763710712177E-2</v>
      </c>
      <c r="CS112" s="249">
        <v>2.6385555330007301E-2</v>
      </c>
      <c r="CT112" s="249">
        <v>2.6321479650788598E-2</v>
      </c>
      <c r="CU112" s="249">
        <v>2.62773383510948E-2</v>
      </c>
      <c r="CV112" s="249">
        <v>2.6228815554420901E-2</v>
      </c>
      <c r="CW112" s="249">
        <v>2.61926975697447E-2</v>
      </c>
      <c r="CX112" s="3" t="s">
        <v>308</v>
      </c>
      <c r="CZ112" s="3" t="s">
        <v>328</v>
      </c>
    </row>
    <row r="113" spans="1:104" x14ac:dyDescent="0.25">
      <c r="A113" s="244" t="s">
        <v>253</v>
      </c>
      <c r="B113" s="212" t="s">
        <v>250</v>
      </c>
      <c r="C113" s="212" t="s">
        <v>251</v>
      </c>
      <c r="D113" s="250">
        <v>41329</v>
      </c>
      <c r="F113" s="249">
        <v>1.7511183857150399E-2</v>
      </c>
      <c r="G113" s="249">
        <v>1.7595602376244902E-2</v>
      </c>
      <c r="H113" s="249">
        <v>1.76500442898893E-2</v>
      </c>
      <c r="I113" s="249">
        <v>1.7699805258947401E-2</v>
      </c>
      <c r="J113" s="249">
        <v>1.7756396991222501E-2</v>
      </c>
      <c r="K113" s="249">
        <v>1.7790084865175498E-2</v>
      </c>
      <c r="L113" s="249">
        <v>1.7826204924334298E-2</v>
      </c>
      <c r="M113" s="249">
        <v>1.7852354597201199E-2</v>
      </c>
      <c r="N113" s="249">
        <v>1.7826049376318098E-2</v>
      </c>
      <c r="O113" s="249">
        <v>1.7834615892369898E-2</v>
      </c>
      <c r="P113" s="249">
        <v>1.7843604623742099E-2</v>
      </c>
      <c r="Q113" s="249">
        <v>1.7848456996273802E-2</v>
      </c>
      <c r="R113" s="249">
        <v>1.7811313988975001E-2</v>
      </c>
      <c r="S113" s="249">
        <v>1.7813839058548501E-2</v>
      </c>
      <c r="T113" s="249">
        <v>1.7790375169437E-2</v>
      </c>
      <c r="U113" s="249">
        <v>1.78040581000097E-2</v>
      </c>
      <c r="V113" s="249">
        <v>1.7721263813608199E-2</v>
      </c>
      <c r="W113" s="249">
        <v>1.7682822191883999E-2</v>
      </c>
      <c r="X113" s="249">
        <v>1.7620759330544099E-2</v>
      </c>
      <c r="Y113" s="249">
        <v>1.75263415208992E-2</v>
      </c>
      <c r="Z113" s="249">
        <v>1.7391014564840199E-2</v>
      </c>
      <c r="AA113" s="249">
        <v>1.73227935016553E-2</v>
      </c>
      <c r="AB113" s="249">
        <v>1.72050956681883E-2</v>
      </c>
      <c r="AC113" s="249">
        <v>1.7105077690406E-2</v>
      </c>
      <c r="AD113" s="249">
        <v>1.6969041979611198E-2</v>
      </c>
      <c r="AE113" s="249">
        <v>1.6861712565172202E-2</v>
      </c>
      <c r="AF113" s="249">
        <v>1.6719757248207099E-2</v>
      </c>
      <c r="AG113" s="249">
        <v>1.6688480217437102E-2</v>
      </c>
      <c r="AH113" s="249">
        <v>1.6628614194350199E-2</v>
      </c>
      <c r="AI113" s="249">
        <v>1.6582271758713501E-2</v>
      </c>
      <c r="AJ113" s="249">
        <v>1.65307084822808E-2</v>
      </c>
      <c r="AK113" s="249">
        <v>1.6533203576208098E-2</v>
      </c>
      <c r="AL113" s="249">
        <v>1.64490560324278E-2</v>
      </c>
      <c r="AM113" s="249">
        <v>1.6450877782961601E-2</v>
      </c>
      <c r="AN113" s="249">
        <v>1.6473166669460599E-2</v>
      </c>
      <c r="AO113" s="249">
        <v>1.6522860309969901E-2</v>
      </c>
      <c r="AP113" s="249">
        <v>1.6530850884596399E-2</v>
      </c>
      <c r="AQ113" s="249">
        <v>1.6562537961443899E-2</v>
      </c>
      <c r="AR113" s="249">
        <v>1.6614604763668502E-2</v>
      </c>
      <c r="AS113" s="249">
        <v>1.6692220929937E-2</v>
      </c>
      <c r="AT113" s="249">
        <v>1.6720410057808301E-2</v>
      </c>
      <c r="AU113" s="249">
        <v>1.6802555555096198E-2</v>
      </c>
      <c r="AV113" s="249">
        <v>1.69146810426219E-2</v>
      </c>
      <c r="AW113" s="249">
        <v>1.70109242232078E-2</v>
      </c>
      <c r="AX113" s="249">
        <v>1.71001995494631E-2</v>
      </c>
      <c r="AY113" s="249">
        <v>1.7130994298855801E-2</v>
      </c>
      <c r="AZ113" s="249">
        <v>1.7208992405308099E-2</v>
      </c>
      <c r="BA113" s="249">
        <v>1.7279612077198098E-2</v>
      </c>
      <c r="BB113" s="249">
        <v>1.7324965456994801E-2</v>
      </c>
      <c r="BC113" s="249">
        <v>1.7346953706818002E-2</v>
      </c>
      <c r="BD113" s="249">
        <v>1.74013584944861E-2</v>
      </c>
      <c r="BE113" s="249">
        <v>1.7487377674048201E-2</v>
      </c>
      <c r="BF113" s="249">
        <v>1.7522502838176301E-2</v>
      </c>
      <c r="BG113" s="249">
        <v>1.75565900717299E-2</v>
      </c>
      <c r="BH113" s="249">
        <v>1.7618201091037101E-2</v>
      </c>
      <c r="BI113" s="249">
        <v>1.76209809994218E-2</v>
      </c>
      <c r="BJ113" s="249">
        <v>1.7656357089312302E-2</v>
      </c>
      <c r="BK113" s="249">
        <v>1.7696345860292999E-2</v>
      </c>
      <c r="BL113" s="249">
        <v>1.76864258008241E-2</v>
      </c>
      <c r="BM113" s="249">
        <v>1.7708056162833601E-2</v>
      </c>
      <c r="BN113" s="249">
        <v>1.7750930427018599E-2</v>
      </c>
      <c r="BO113" s="249">
        <v>1.7743946775051901E-2</v>
      </c>
      <c r="BP113" s="249">
        <v>1.77420591463902E-2</v>
      </c>
      <c r="BQ113" s="249">
        <v>1.7737785333749201E-2</v>
      </c>
      <c r="BR113" s="249">
        <v>1.7689789580247899E-2</v>
      </c>
      <c r="BS113" s="249">
        <v>1.76306840016838E-2</v>
      </c>
      <c r="BT113" s="249">
        <v>1.7621418861113E-2</v>
      </c>
      <c r="BU113" s="249">
        <v>1.7589294546458599E-2</v>
      </c>
      <c r="BV113" s="249">
        <v>1.75059695662514E-2</v>
      </c>
      <c r="BW113" s="249">
        <v>1.7395225275003E-2</v>
      </c>
      <c r="BX113" s="249">
        <v>1.7267541027169198E-2</v>
      </c>
      <c r="BY113" s="249">
        <v>1.7144054749060101E-2</v>
      </c>
      <c r="BZ113" s="249">
        <v>1.7001439898833098E-2</v>
      </c>
      <c r="CA113" s="249">
        <v>1.6784575936474599E-2</v>
      </c>
      <c r="CB113" s="249">
        <v>1.6526580423037798E-2</v>
      </c>
      <c r="CC113" s="249">
        <v>1.6381464198933101E-2</v>
      </c>
      <c r="CD113" s="249">
        <v>1.6311726562132398E-2</v>
      </c>
      <c r="CE113" s="249">
        <v>1.6308399928522E-2</v>
      </c>
      <c r="CF113" s="249">
        <v>1.63142928645615E-2</v>
      </c>
      <c r="CG113" s="249">
        <v>1.6342961923298399E-2</v>
      </c>
      <c r="CH113" s="249">
        <v>1.6357021924062399E-2</v>
      </c>
      <c r="CI113" s="249">
        <v>1.6428010740337499E-2</v>
      </c>
      <c r="CJ113" s="249">
        <v>1.6443770521550001E-2</v>
      </c>
      <c r="CK113" s="249">
        <v>1.65317855203958E-2</v>
      </c>
      <c r="CL113" s="249">
        <v>1.6605788880463601E-2</v>
      </c>
      <c r="CM113" s="249">
        <v>1.66852199953158E-2</v>
      </c>
      <c r="CN113" s="249">
        <v>1.6803831706304201E-2</v>
      </c>
      <c r="CO113" s="249">
        <v>1.6912884227869698E-2</v>
      </c>
      <c r="CP113" s="249">
        <v>1.71352009863357E-2</v>
      </c>
      <c r="CQ113" s="249">
        <v>1.73029942572532E-2</v>
      </c>
      <c r="CR113" s="249">
        <v>1.7522802510961E-2</v>
      </c>
      <c r="CS113" s="249">
        <v>1.7766521218495701E-2</v>
      </c>
      <c r="CT113" s="249">
        <v>1.7970381052547099E-2</v>
      </c>
      <c r="CU113" s="249">
        <v>1.8133626635628501E-2</v>
      </c>
      <c r="CV113" s="249">
        <v>1.8345665333055101E-2</v>
      </c>
      <c r="CW113" s="249">
        <v>1.8538675193421599E-2</v>
      </c>
      <c r="CX113" s="3" t="s">
        <v>309</v>
      </c>
      <c r="CZ113" s="3" t="s">
        <v>328</v>
      </c>
    </row>
    <row r="114" spans="1:104" x14ac:dyDescent="0.25">
      <c r="A114" s="244" t="s">
        <v>249</v>
      </c>
      <c r="B114" s="212" t="s">
        <v>250</v>
      </c>
      <c r="C114" s="212" t="s">
        <v>251</v>
      </c>
      <c r="D114" s="250">
        <v>41330</v>
      </c>
      <c r="F114" s="249">
        <v>2.6158842658958702E-2</v>
      </c>
      <c r="G114" s="249">
        <v>2.6141147747620299E-2</v>
      </c>
      <c r="H114" s="249">
        <v>2.6130669848163202E-2</v>
      </c>
      <c r="I114" s="249">
        <v>2.61201953540676E-2</v>
      </c>
      <c r="J114" s="249">
        <v>2.61149456392177E-2</v>
      </c>
      <c r="K114" s="249">
        <v>2.6112023148997798E-2</v>
      </c>
      <c r="L114" s="249">
        <v>2.6110451761059E-2</v>
      </c>
      <c r="M114" s="249">
        <v>2.6109735998145499E-2</v>
      </c>
      <c r="N114" s="249">
        <v>2.6110260655197899E-2</v>
      </c>
      <c r="O114" s="249">
        <v>2.61109884663886E-2</v>
      </c>
      <c r="P114" s="249">
        <v>2.6111190826242098E-2</v>
      </c>
      <c r="Q114" s="249">
        <v>2.61122406072654E-2</v>
      </c>
      <c r="R114" s="249">
        <v>2.6112958857390199E-2</v>
      </c>
      <c r="S114" s="249">
        <v>2.6112229848585598E-2</v>
      </c>
      <c r="T114" s="249">
        <v>2.6111409485158901E-2</v>
      </c>
      <c r="U114" s="249">
        <v>2.6110394867661198E-2</v>
      </c>
      <c r="V114" s="249">
        <v>2.6110169509128301E-2</v>
      </c>
      <c r="W114" s="249">
        <v>2.61127674650092E-2</v>
      </c>
      <c r="X114" s="249">
        <v>2.6116902218523998E-2</v>
      </c>
      <c r="Y114" s="249">
        <v>2.6128132386318101E-2</v>
      </c>
      <c r="Z114" s="249">
        <v>2.61717759732287E-2</v>
      </c>
      <c r="AA114" s="249">
        <v>2.6225312478479E-2</v>
      </c>
      <c r="AB114" s="249">
        <v>2.63116876233979E-2</v>
      </c>
      <c r="AC114" s="249">
        <v>2.6413457220460401E-2</v>
      </c>
      <c r="AD114" s="249">
        <v>2.6631916410767599E-2</v>
      </c>
      <c r="AE114" s="249">
        <v>2.68547385662938E-2</v>
      </c>
      <c r="AF114" s="249">
        <v>2.7072549882328201E-2</v>
      </c>
      <c r="AG114" s="249">
        <v>2.72419463075931E-2</v>
      </c>
      <c r="AH114" s="249">
        <v>2.7343940353634601E-2</v>
      </c>
      <c r="AI114" s="249">
        <v>2.73294873385545E-2</v>
      </c>
      <c r="AJ114" s="249">
        <v>2.7238953631953E-2</v>
      </c>
      <c r="AK114" s="249">
        <v>2.7183553765303198E-2</v>
      </c>
      <c r="AL114" s="249">
        <v>2.7209568799776099E-2</v>
      </c>
      <c r="AM114" s="249">
        <v>2.7224249847996498E-2</v>
      </c>
      <c r="AN114" s="249">
        <v>2.72357967509624E-2</v>
      </c>
      <c r="AO114" s="249">
        <v>2.7259252447544499E-2</v>
      </c>
      <c r="AP114" s="249">
        <v>2.7295139159707001E-2</v>
      </c>
      <c r="AQ114" s="249">
        <v>2.7306659872871598E-2</v>
      </c>
      <c r="AR114" s="249">
        <v>2.7332120316093601E-2</v>
      </c>
      <c r="AS114" s="249">
        <v>2.7364585416682199E-2</v>
      </c>
      <c r="AT114" s="249">
        <v>2.7402424486310601E-2</v>
      </c>
      <c r="AU114" s="249">
        <v>2.7414019126500402E-2</v>
      </c>
      <c r="AV114" s="249">
        <v>2.7422603755845602E-2</v>
      </c>
      <c r="AW114" s="249">
        <v>2.74166846363663E-2</v>
      </c>
      <c r="AX114" s="249">
        <v>2.74373795080829E-2</v>
      </c>
      <c r="AY114" s="249">
        <v>2.7408899699204899E-2</v>
      </c>
      <c r="AZ114" s="249">
        <v>2.73798596323628E-2</v>
      </c>
      <c r="BA114" s="249">
        <v>2.7353821059803499E-2</v>
      </c>
      <c r="BB114" s="249">
        <v>2.73468873315478E-2</v>
      </c>
      <c r="BC114" s="249">
        <v>2.73305769613491E-2</v>
      </c>
      <c r="BD114" s="249">
        <v>2.7328196635687401E-2</v>
      </c>
      <c r="BE114" s="249">
        <v>2.73313884270029E-2</v>
      </c>
      <c r="BF114" s="249">
        <v>2.7317750552727602E-2</v>
      </c>
      <c r="BG114" s="249">
        <v>2.7323048298820499E-2</v>
      </c>
      <c r="BH114" s="249">
        <v>2.7283931486934799E-2</v>
      </c>
      <c r="BI114" s="249">
        <v>2.7274817693187799E-2</v>
      </c>
      <c r="BJ114" s="249">
        <v>2.7257052748260902E-2</v>
      </c>
      <c r="BK114" s="249">
        <v>2.7233249742332301E-2</v>
      </c>
      <c r="BL114" s="249">
        <v>2.72326494420605E-2</v>
      </c>
      <c r="BM114" s="249">
        <v>2.71909909277748E-2</v>
      </c>
      <c r="BN114" s="249">
        <v>2.72019194474101E-2</v>
      </c>
      <c r="BO114" s="249">
        <v>2.72053040163696E-2</v>
      </c>
      <c r="BP114" s="249">
        <v>2.7222726123811401E-2</v>
      </c>
      <c r="BQ114" s="249">
        <v>2.72331482400309E-2</v>
      </c>
      <c r="BR114" s="249">
        <v>2.7264479340057799E-2</v>
      </c>
      <c r="BS114" s="249">
        <v>2.7297723974626601E-2</v>
      </c>
      <c r="BT114" s="249">
        <v>2.73283572693232E-2</v>
      </c>
      <c r="BU114" s="249">
        <v>2.73621331688539E-2</v>
      </c>
      <c r="BV114" s="249">
        <v>2.7391380210329001E-2</v>
      </c>
      <c r="BW114" s="249">
        <v>2.7472886871612E-2</v>
      </c>
      <c r="BX114" s="249">
        <v>2.7590855526337402E-2</v>
      </c>
      <c r="BY114" s="249">
        <v>2.7720693749333E-2</v>
      </c>
      <c r="BZ114" s="249">
        <v>2.7880485095703299E-2</v>
      </c>
      <c r="CA114" s="249">
        <v>2.8145620168750898E-2</v>
      </c>
      <c r="CB114" s="249">
        <v>2.84805695080045E-2</v>
      </c>
      <c r="CC114" s="249">
        <v>2.8675547133798801E-2</v>
      </c>
      <c r="CD114" s="249">
        <v>2.87567373063864E-2</v>
      </c>
      <c r="CE114" s="249">
        <v>2.8821033325335001E-2</v>
      </c>
      <c r="CF114" s="249">
        <v>2.8862657230961201E-2</v>
      </c>
      <c r="CG114" s="249">
        <v>2.88361180448851E-2</v>
      </c>
      <c r="CH114" s="249">
        <v>2.8849052113148602E-2</v>
      </c>
      <c r="CI114" s="249">
        <v>2.8823583960874099E-2</v>
      </c>
      <c r="CJ114" s="249">
        <v>2.87888470826205E-2</v>
      </c>
      <c r="CK114" s="249">
        <v>2.8717065961390498E-2</v>
      </c>
      <c r="CL114" s="249">
        <v>2.8663159831792299E-2</v>
      </c>
      <c r="CM114" s="249">
        <v>2.85966772317304E-2</v>
      </c>
      <c r="CN114" s="249">
        <v>2.84443476065229E-2</v>
      </c>
      <c r="CO114" s="249">
        <v>2.8321484059088201E-2</v>
      </c>
      <c r="CP114" s="249">
        <v>2.81190100586216E-2</v>
      </c>
      <c r="CQ114" s="249">
        <v>2.7945125281307201E-2</v>
      </c>
      <c r="CR114" s="249">
        <v>2.7763250626235698E-2</v>
      </c>
      <c r="CS114" s="249">
        <v>2.7607593068520699E-2</v>
      </c>
      <c r="CT114" s="249">
        <v>2.7409729768400701E-2</v>
      </c>
      <c r="CU114" s="249">
        <v>2.72877538162523E-2</v>
      </c>
      <c r="CV114" s="249">
        <v>2.7197505028292199E-2</v>
      </c>
      <c r="CW114" s="249">
        <v>2.7105284449248701E-2</v>
      </c>
      <c r="CX114" s="3" t="s">
        <v>310</v>
      </c>
      <c r="CZ114" s="3" t="s">
        <v>328</v>
      </c>
    </row>
    <row r="115" spans="1:104" x14ac:dyDescent="0.25">
      <c r="A115" s="244" t="s">
        <v>253</v>
      </c>
      <c r="B115" s="212" t="s">
        <v>250</v>
      </c>
      <c r="C115" s="212" t="s">
        <v>251</v>
      </c>
      <c r="D115" s="250">
        <v>41330</v>
      </c>
      <c r="F115" s="249">
        <v>1.8769311181740599E-2</v>
      </c>
      <c r="G115" s="249">
        <v>1.8926897154228801E-2</v>
      </c>
      <c r="H115" s="249">
        <v>1.90443216277719E-2</v>
      </c>
      <c r="I115" s="249">
        <v>1.9199643583632998E-2</v>
      </c>
      <c r="J115" s="249">
        <v>1.9311402609398301E-2</v>
      </c>
      <c r="K115" s="249">
        <v>1.9402732029756498E-2</v>
      </c>
      <c r="L115" s="249">
        <v>1.9482192360551601E-2</v>
      </c>
      <c r="M115" s="249">
        <v>1.9571339883595499E-2</v>
      </c>
      <c r="N115" s="249">
        <v>1.9675224663423599E-2</v>
      </c>
      <c r="O115" s="249">
        <v>1.9723405494955298E-2</v>
      </c>
      <c r="P115" s="249">
        <v>1.9734092287218799E-2</v>
      </c>
      <c r="Q115" s="249">
        <v>1.9780517385007901E-2</v>
      </c>
      <c r="R115" s="249">
        <v>1.98068663829493E-2</v>
      </c>
      <c r="S115" s="249">
        <v>1.9780096425944801E-2</v>
      </c>
      <c r="T115" s="249">
        <v>1.97448524603938E-2</v>
      </c>
      <c r="U115" s="249">
        <v>1.96858344753944E-2</v>
      </c>
      <c r="V115" s="249">
        <v>1.9504531619867999E-2</v>
      </c>
      <c r="W115" s="249">
        <v>1.9375526302734598E-2</v>
      </c>
      <c r="X115" s="249">
        <v>1.92649172281916E-2</v>
      </c>
      <c r="Y115" s="249">
        <v>1.9077252077447999E-2</v>
      </c>
      <c r="Z115" s="249">
        <v>1.8673140365729399E-2</v>
      </c>
      <c r="AA115" s="249">
        <v>1.83627766064468E-2</v>
      </c>
      <c r="AB115" s="249">
        <v>1.8004699908853099E-2</v>
      </c>
      <c r="AC115" s="249">
        <v>1.7686887024532801E-2</v>
      </c>
      <c r="AD115" s="249">
        <v>1.71831991294874E-2</v>
      </c>
      <c r="AE115" s="249">
        <v>1.6800003238503801E-2</v>
      </c>
      <c r="AF115" s="249">
        <v>1.6498000354717299E-2</v>
      </c>
      <c r="AG115" s="249">
        <v>1.6296924782577701E-2</v>
      </c>
      <c r="AH115" s="249">
        <v>1.61869449085403E-2</v>
      </c>
      <c r="AI115" s="249">
        <v>1.6202079227143999E-2</v>
      </c>
      <c r="AJ115" s="249">
        <v>1.6300268090600999E-2</v>
      </c>
      <c r="AK115" s="249">
        <v>1.6363445026260599E-2</v>
      </c>
      <c r="AL115" s="249">
        <v>1.6333469487506299E-2</v>
      </c>
      <c r="AM115" s="249">
        <v>1.6316796149916799E-2</v>
      </c>
      <c r="AN115" s="249">
        <v>1.6303802378035501E-2</v>
      </c>
      <c r="AO115" s="249">
        <v>1.6277725916938501E-2</v>
      </c>
      <c r="AP115" s="249">
        <v>1.6238629513828099E-2</v>
      </c>
      <c r="AQ115" s="249">
        <v>1.6226277280220601E-2</v>
      </c>
      <c r="AR115" s="249">
        <v>1.61993114774669E-2</v>
      </c>
      <c r="AS115" s="249">
        <v>1.61655714353693E-2</v>
      </c>
      <c r="AT115" s="249">
        <v>1.6127122951185499E-2</v>
      </c>
      <c r="AU115" s="249">
        <v>1.61155242831587E-2</v>
      </c>
      <c r="AV115" s="249">
        <v>1.6106990633004602E-2</v>
      </c>
      <c r="AW115" s="249">
        <v>1.6112869715060599E-2</v>
      </c>
      <c r="AX115" s="249">
        <v>1.6092408684738099E-2</v>
      </c>
      <c r="AY115" s="249">
        <v>1.6120635107173199E-2</v>
      </c>
      <c r="AZ115" s="249">
        <v>1.6149939847164899E-2</v>
      </c>
      <c r="BA115" s="249">
        <v>1.61766800165506E-2</v>
      </c>
      <c r="BB115" s="249">
        <v>1.61838764615405E-2</v>
      </c>
      <c r="BC115" s="249">
        <v>1.6200933251689299E-2</v>
      </c>
      <c r="BD115" s="249">
        <v>1.6203437741577901E-2</v>
      </c>
      <c r="BE115" s="249">
        <v>1.6200080350294199E-2</v>
      </c>
      <c r="BF115" s="249">
        <v>1.6214475156438399E-2</v>
      </c>
      <c r="BG115" s="249">
        <v>1.6208868032887899E-2</v>
      </c>
      <c r="BH115" s="249">
        <v>1.6250737878384901E-2</v>
      </c>
      <c r="BI115" s="249">
        <v>1.62606517366021E-2</v>
      </c>
      <c r="BJ115" s="249">
        <v>1.6280153531950801E-2</v>
      </c>
      <c r="BK115" s="249">
        <v>1.6306659543745401E-2</v>
      </c>
      <c r="BL115" s="249">
        <v>1.6307333682760199E-2</v>
      </c>
      <c r="BM115" s="249">
        <v>1.6354818625487801E-2</v>
      </c>
      <c r="BN115" s="249">
        <v>1.63422256981419E-2</v>
      </c>
      <c r="BO115" s="249">
        <v>1.6338345517944899E-2</v>
      </c>
      <c r="BP115" s="249">
        <v>1.63185186527233E-2</v>
      </c>
      <c r="BQ115" s="249">
        <v>1.63067735113267E-2</v>
      </c>
      <c r="BR115" s="249">
        <v>1.6271972094965201E-2</v>
      </c>
      <c r="BS115" s="249">
        <v>1.6235849865643099E-2</v>
      </c>
      <c r="BT115" s="249">
        <v>1.6203268605834101E-2</v>
      </c>
      <c r="BU115" s="249">
        <v>1.6168095335605901E-2</v>
      </c>
      <c r="BV115" s="249">
        <v>1.6138249913710202E-2</v>
      </c>
      <c r="BW115" s="249">
        <v>1.6057903354005899E-2</v>
      </c>
      <c r="BX115" s="249">
        <v>1.59483734666344E-2</v>
      </c>
      <c r="BY115" s="249">
        <v>1.58360392148236E-2</v>
      </c>
      <c r="BZ115" s="249">
        <v>1.5708118049868599E-2</v>
      </c>
      <c r="CA115" s="249">
        <v>1.5517177125196501E-2</v>
      </c>
      <c r="CB115" s="249">
        <v>1.53070439851207E-2</v>
      </c>
      <c r="CC115" s="249">
        <v>1.51979188952073E-2</v>
      </c>
      <c r="CD115" s="249">
        <v>1.51549802698596E-2</v>
      </c>
      <c r="CE115" s="249">
        <v>1.51219497724824E-2</v>
      </c>
      <c r="CF115" s="249">
        <v>1.51010087072733E-2</v>
      </c>
      <c r="CG115" s="249">
        <v>1.5114321084186901E-2</v>
      </c>
      <c r="CH115" s="249">
        <v>1.5107815913537799E-2</v>
      </c>
      <c r="CI115" s="249">
        <v>1.51206566764737E-2</v>
      </c>
      <c r="CJ115" s="249">
        <v>1.5138379512545101E-2</v>
      </c>
      <c r="CK115" s="249">
        <v>1.51757860837619E-2</v>
      </c>
      <c r="CL115" s="249">
        <v>1.52045945880167E-2</v>
      </c>
      <c r="CM115" s="249">
        <v>1.5241004803550499E-2</v>
      </c>
      <c r="CN115" s="249">
        <v>1.5328314611640999E-2</v>
      </c>
      <c r="CO115" s="249">
        <v>1.54029812798386E-2</v>
      </c>
      <c r="CP115" s="249">
        <v>1.55352680924873E-2</v>
      </c>
      <c r="CQ115" s="249">
        <v>1.5659270814334499E-2</v>
      </c>
      <c r="CR115" s="249">
        <v>1.5800917141140399E-2</v>
      </c>
      <c r="CS115" s="249">
        <v>1.5933431399923901E-2</v>
      </c>
      <c r="CT115" s="249">
        <v>1.6119805321068E-2</v>
      </c>
      <c r="CU115" s="249">
        <v>1.62465981193704E-2</v>
      </c>
      <c r="CV115" s="249">
        <v>1.6347300600915202E-2</v>
      </c>
      <c r="CW115" s="249">
        <v>1.64571411748137E-2</v>
      </c>
      <c r="CX115" s="3" t="s">
        <v>310</v>
      </c>
      <c r="CZ115" s="3" t="s">
        <v>328</v>
      </c>
    </row>
    <row r="116" spans="1:104" x14ac:dyDescent="0.25">
      <c r="A116" s="244" t="s">
        <v>249</v>
      </c>
      <c r="B116" s="212" t="s">
        <v>250</v>
      </c>
      <c r="C116" s="212" t="s">
        <v>251</v>
      </c>
      <c r="D116" s="250">
        <v>41331</v>
      </c>
      <c r="F116" s="249">
        <v>2.7033045570958401E-2</v>
      </c>
      <c r="G116" s="249">
        <v>2.6963089724723999E-2</v>
      </c>
      <c r="H116" s="249">
        <v>2.6914624444999199E-2</v>
      </c>
      <c r="I116" s="249">
        <v>2.6873308945168001E-2</v>
      </c>
      <c r="J116" s="249">
        <v>2.6836281707521E-2</v>
      </c>
      <c r="K116" s="249">
        <v>2.6833447183810599E-2</v>
      </c>
      <c r="L116" s="249">
        <v>2.67990139859446E-2</v>
      </c>
      <c r="M116" s="249">
        <v>2.6800483225151901E-2</v>
      </c>
      <c r="N116" s="249">
        <v>2.6790594704148098E-2</v>
      </c>
      <c r="O116" s="249">
        <v>2.6781830287631599E-2</v>
      </c>
      <c r="P116" s="249">
        <v>2.67868013073243E-2</v>
      </c>
      <c r="Q116" s="249">
        <v>2.6792878223139499E-2</v>
      </c>
      <c r="R116" s="249">
        <v>2.67922049020776E-2</v>
      </c>
      <c r="S116" s="249">
        <v>2.6821832425288499E-2</v>
      </c>
      <c r="T116" s="249">
        <v>2.6842282267966599E-2</v>
      </c>
      <c r="U116" s="249">
        <v>2.68806821319485E-2</v>
      </c>
      <c r="V116" s="249">
        <v>2.6963590483826499E-2</v>
      </c>
      <c r="W116" s="249">
        <v>2.70444111228158E-2</v>
      </c>
      <c r="X116" s="249">
        <v>2.7123542937828499E-2</v>
      </c>
      <c r="Y116" s="249">
        <v>2.72329574680968E-2</v>
      </c>
      <c r="Z116" s="249">
        <v>2.74576634579085E-2</v>
      </c>
      <c r="AA116" s="249">
        <v>2.76885374737935E-2</v>
      </c>
      <c r="AB116" s="249">
        <v>2.7977556013586501E-2</v>
      </c>
      <c r="AC116" s="249">
        <v>2.82357980896513E-2</v>
      </c>
      <c r="AD116" s="249">
        <v>2.8747561826630401E-2</v>
      </c>
      <c r="AE116" s="249">
        <v>2.91293268977048E-2</v>
      </c>
      <c r="AF116" s="249">
        <v>2.9515782651387001E-2</v>
      </c>
      <c r="AG116" s="249">
        <v>2.9669014363277901E-2</v>
      </c>
      <c r="AH116" s="249">
        <v>2.9728895649595102E-2</v>
      </c>
      <c r="AI116" s="249">
        <v>2.9633712164593401E-2</v>
      </c>
      <c r="AJ116" s="249">
        <v>2.94472107010979E-2</v>
      </c>
      <c r="AK116" s="249">
        <v>2.9235932868514301E-2</v>
      </c>
      <c r="AL116" s="249">
        <v>2.91694971520985E-2</v>
      </c>
      <c r="AM116" s="249">
        <v>2.9062222554032201E-2</v>
      </c>
      <c r="AN116" s="249">
        <v>2.8989596566994801E-2</v>
      </c>
      <c r="AO116" s="249">
        <v>2.88740756577659E-2</v>
      </c>
      <c r="AP116" s="249">
        <v>2.88334030946732E-2</v>
      </c>
      <c r="AQ116" s="249">
        <v>2.8719839703136199E-2</v>
      </c>
      <c r="AR116" s="249">
        <v>2.86062440389835E-2</v>
      </c>
      <c r="AS116" s="249">
        <v>2.8519802994085599E-2</v>
      </c>
      <c r="AT116" s="249">
        <v>2.8442681807255999E-2</v>
      </c>
      <c r="AU116" s="249">
        <v>2.8351138988038101E-2</v>
      </c>
      <c r="AV116" s="249">
        <v>2.8222204431350401E-2</v>
      </c>
      <c r="AW116" s="249">
        <v>2.81317455814874E-2</v>
      </c>
      <c r="AX116" s="249">
        <v>2.8040347855665299E-2</v>
      </c>
      <c r="AY116" s="249">
        <v>2.7952704346577699E-2</v>
      </c>
      <c r="AZ116" s="249">
        <v>2.78485748050043E-2</v>
      </c>
      <c r="BA116" s="249">
        <v>2.77550015652787E-2</v>
      </c>
      <c r="BB116" s="249">
        <v>2.76734392766394E-2</v>
      </c>
      <c r="BC116" s="249">
        <v>2.7595877483570501E-2</v>
      </c>
      <c r="BD116" s="249">
        <v>2.7538956802637501E-2</v>
      </c>
      <c r="BE116" s="249">
        <v>2.7472743235161998E-2</v>
      </c>
      <c r="BF116" s="249">
        <v>2.7441425004763299E-2</v>
      </c>
      <c r="BG116" s="249">
        <v>2.7371592271305398E-2</v>
      </c>
      <c r="BH116" s="249">
        <v>2.7305674241473701E-2</v>
      </c>
      <c r="BI116" s="249">
        <v>2.7261777056144201E-2</v>
      </c>
      <c r="BJ116" s="249">
        <v>2.7220141904265201E-2</v>
      </c>
      <c r="BK116" s="249">
        <v>2.7173839733992899E-2</v>
      </c>
      <c r="BL116" s="249">
        <v>2.7126331683287801E-2</v>
      </c>
      <c r="BM116" s="249">
        <v>2.7061807890453201E-2</v>
      </c>
      <c r="BN116" s="249">
        <v>2.7034323526916499E-2</v>
      </c>
      <c r="BO116" s="249">
        <v>2.70191682803099E-2</v>
      </c>
      <c r="BP116" s="249">
        <v>2.7010907190052901E-2</v>
      </c>
      <c r="BQ116" s="249">
        <v>2.6994696399050399E-2</v>
      </c>
      <c r="BR116" s="249">
        <v>2.6979968591866101E-2</v>
      </c>
      <c r="BS116" s="249">
        <v>2.6985273842474101E-2</v>
      </c>
      <c r="BT116" s="249">
        <v>2.6996492073763E-2</v>
      </c>
      <c r="BU116" s="249">
        <v>2.6979515953478601E-2</v>
      </c>
      <c r="BV116" s="249">
        <v>2.6974105172619601E-2</v>
      </c>
      <c r="BW116" s="249">
        <v>2.6990396597915099E-2</v>
      </c>
      <c r="BX116" s="249">
        <v>2.7056014748255999E-2</v>
      </c>
      <c r="BY116" s="249">
        <v>2.7117397924181899E-2</v>
      </c>
      <c r="BZ116" s="249">
        <v>2.7237244409661399E-2</v>
      </c>
      <c r="CA116" s="249">
        <v>2.7413861393247599E-2</v>
      </c>
      <c r="CB116" s="249">
        <v>2.7703336187001701E-2</v>
      </c>
      <c r="CC116" s="249">
        <v>2.7884931598456401E-2</v>
      </c>
      <c r="CD116" s="249">
        <v>2.7922097528203099E-2</v>
      </c>
      <c r="CE116" s="249">
        <v>2.7982796040664799E-2</v>
      </c>
      <c r="CF116" s="249">
        <v>2.7996824578591099E-2</v>
      </c>
      <c r="CG116" s="249">
        <v>2.79796197980333E-2</v>
      </c>
      <c r="CH116" s="249">
        <v>2.7983169246185699E-2</v>
      </c>
      <c r="CI116" s="249">
        <v>2.7994297909123798E-2</v>
      </c>
      <c r="CJ116" s="249">
        <v>2.79219237588277E-2</v>
      </c>
      <c r="CK116" s="249">
        <v>2.78774494320576E-2</v>
      </c>
      <c r="CL116" s="249">
        <v>2.7794675434396499E-2</v>
      </c>
      <c r="CM116" s="249">
        <v>2.7710913252516199E-2</v>
      </c>
      <c r="CN116" s="249">
        <v>2.7595049082681299E-2</v>
      </c>
      <c r="CO116" s="249">
        <v>2.74668382120631E-2</v>
      </c>
      <c r="CP116" s="249">
        <v>2.7328419102558298E-2</v>
      </c>
      <c r="CQ116" s="249">
        <v>2.7201475842125299E-2</v>
      </c>
      <c r="CR116" s="249">
        <v>2.70490098011761E-2</v>
      </c>
      <c r="CS116" s="249">
        <v>2.6932913293024399E-2</v>
      </c>
      <c r="CT116" s="249">
        <v>2.68069756644869E-2</v>
      </c>
      <c r="CU116" s="249">
        <v>2.6706451522556299E-2</v>
      </c>
      <c r="CV116" s="249">
        <v>2.6652971639567799E-2</v>
      </c>
      <c r="CW116" s="249">
        <v>2.6592541867653099E-2</v>
      </c>
      <c r="CX116" s="3" t="s">
        <v>311</v>
      </c>
      <c r="CZ116" s="3" t="s">
        <v>328</v>
      </c>
    </row>
    <row r="117" spans="1:104" x14ac:dyDescent="0.25">
      <c r="A117" s="244" t="s">
        <v>253</v>
      </c>
      <c r="B117" s="212" t="s">
        <v>250</v>
      </c>
      <c r="C117" s="212" t="s">
        <v>251</v>
      </c>
      <c r="D117" s="250">
        <v>41331</v>
      </c>
      <c r="F117" s="249">
        <v>1.6548728611545299E-2</v>
      </c>
      <c r="G117" s="249">
        <v>1.6642676914037299E-2</v>
      </c>
      <c r="H117" s="249">
        <v>1.6711143154969299E-2</v>
      </c>
      <c r="I117" s="249">
        <v>1.6771914801179601E-2</v>
      </c>
      <c r="J117" s="249">
        <v>1.6828420379684201E-2</v>
      </c>
      <c r="K117" s="249">
        <v>1.6832829971326801E-2</v>
      </c>
      <c r="L117" s="249">
        <v>1.6887401035230998E-2</v>
      </c>
      <c r="M117" s="249">
        <v>1.6885033641530298E-2</v>
      </c>
      <c r="N117" s="249">
        <v>1.6901036027044999E-2</v>
      </c>
      <c r="O117" s="249">
        <v>1.69153564383678E-2</v>
      </c>
      <c r="P117" s="249">
        <v>1.69072181780178E-2</v>
      </c>
      <c r="Q117" s="249">
        <v>1.68973262077616E-2</v>
      </c>
      <c r="R117" s="249">
        <v>1.6898419181819099E-2</v>
      </c>
      <c r="S117" s="249">
        <v>1.68510279446108E-2</v>
      </c>
      <c r="T117" s="249">
        <v>1.6819125706255201E-2</v>
      </c>
      <c r="U117" s="249">
        <v>1.6760898485206999E-2</v>
      </c>
      <c r="V117" s="249">
        <v>1.6641984530052199E-2</v>
      </c>
      <c r="W117" s="249">
        <v>1.6533969629630201E-2</v>
      </c>
      <c r="X117" s="249">
        <v>1.64347925180977E-2</v>
      </c>
      <c r="Y117" s="249">
        <v>1.6306987733365402E-2</v>
      </c>
      <c r="Z117" s="249">
        <v>1.6072605642707901E-2</v>
      </c>
      <c r="AA117" s="249">
        <v>1.5863115897767299E-2</v>
      </c>
      <c r="AB117" s="249">
        <v>1.56353471287215E-2</v>
      </c>
      <c r="AC117" s="249">
        <v>1.5457489865907999E-2</v>
      </c>
      <c r="AD117" s="249">
        <v>1.5159763094705601E-2</v>
      </c>
      <c r="AE117" s="249">
        <v>1.49745369782618E-2</v>
      </c>
      <c r="AF117" s="249">
        <v>1.48121603408039E-2</v>
      </c>
      <c r="AG117" s="249">
        <v>1.4753761407912701E-2</v>
      </c>
      <c r="AH117" s="249">
        <v>1.4731779582796299E-2</v>
      </c>
      <c r="AI117" s="249">
        <v>1.4766937697585801E-2</v>
      </c>
      <c r="AJ117" s="249">
        <v>1.4839339108347E-2</v>
      </c>
      <c r="AK117" s="249">
        <v>1.49274306289523E-2</v>
      </c>
      <c r="AL117" s="249">
        <v>1.49565676153909E-2</v>
      </c>
      <c r="AM117" s="249">
        <v>1.50051641158492E-2</v>
      </c>
      <c r="AN117" s="249">
        <v>1.50391982361007E-2</v>
      </c>
      <c r="AO117" s="249">
        <v>1.50953234576889E-2</v>
      </c>
      <c r="AP117" s="249">
        <v>1.5115690761319101E-2</v>
      </c>
      <c r="AQ117" s="249">
        <v>1.51743206076377E-2</v>
      </c>
      <c r="AR117" s="249">
        <v>1.52357041061814E-2</v>
      </c>
      <c r="AS117" s="249">
        <v>1.52843695204011E-2</v>
      </c>
      <c r="AT117" s="249">
        <v>1.5329300728285601E-2</v>
      </c>
      <c r="AU117" s="249">
        <v>1.5384592777748399E-2</v>
      </c>
      <c r="AV117" s="249">
        <v>1.5466331197162E-2</v>
      </c>
      <c r="AW117" s="249">
        <v>1.5526581897206199E-2</v>
      </c>
      <c r="AX117" s="249">
        <v>1.5590086384503101E-2</v>
      </c>
      <c r="AY117" s="249">
        <v>1.56536456428213E-2</v>
      </c>
      <c r="AZ117" s="249">
        <v>1.5732824593193799E-2</v>
      </c>
      <c r="BA117" s="249">
        <v>1.58076629987099E-2</v>
      </c>
      <c r="BB117" s="249">
        <v>1.5875993593140399E-2</v>
      </c>
      <c r="BC117" s="249">
        <v>1.5943875287254099E-2</v>
      </c>
      <c r="BD117" s="249">
        <v>1.5995627613461402E-2</v>
      </c>
      <c r="BE117" s="249">
        <v>1.60580414401751E-2</v>
      </c>
      <c r="BF117" s="249">
        <v>1.6088439398278202E-2</v>
      </c>
      <c r="BG117" s="249">
        <v>1.6158381688083999E-2</v>
      </c>
      <c r="BH117" s="249">
        <v>1.6227330344894E-2</v>
      </c>
      <c r="BI117" s="249">
        <v>1.6274944231789702E-2</v>
      </c>
      <c r="BJ117" s="249">
        <v>1.6321444213192801E-2</v>
      </c>
      <c r="BK117" s="249">
        <v>1.6374782294510601E-2</v>
      </c>
      <c r="BL117" s="249">
        <v>1.6431406130443801E-2</v>
      </c>
      <c r="BM117" s="249">
        <v>1.65116371547681E-2</v>
      </c>
      <c r="BN117" s="249">
        <v>1.6547062334863201E-2</v>
      </c>
      <c r="BO117" s="249">
        <v>1.6566934487584999E-2</v>
      </c>
      <c r="BP117" s="249">
        <v>1.65778708798738E-2</v>
      </c>
      <c r="BQ117" s="249">
        <v>1.6599549782753801E-2</v>
      </c>
      <c r="BR117" s="249">
        <v>1.6619501942716799E-2</v>
      </c>
      <c r="BS117" s="249">
        <v>1.66122862220437E-2</v>
      </c>
      <c r="BT117" s="249">
        <v>1.6597133972043099E-2</v>
      </c>
      <c r="BU117" s="249">
        <v>1.6620119082246702E-2</v>
      </c>
      <c r="BV117" s="249">
        <v>1.6627514690170798E-2</v>
      </c>
      <c r="BW117" s="249">
        <v>1.66053493041716E-2</v>
      </c>
      <c r="BX117" s="249">
        <v>1.6519039599287001E-2</v>
      </c>
      <c r="BY117" s="249">
        <v>1.6442279609796401E-2</v>
      </c>
      <c r="BZ117" s="249">
        <v>1.6302180688679401E-2</v>
      </c>
      <c r="CA117" s="249">
        <v>1.6115681507338799E-2</v>
      </c>
      <c r="CB117" s="249">
        <v>1.5850596223823999E-2</v>
      </c>
      <c r="CC117" s="249">
        <v>1.57047069834109E-2</v>
      </c>
      <c r="CD117" s="249">
        <v>1.5676491979750799E-2</v>
      </c>
      <c r="CE117" s="249">
        <v>1.563151718285E-2</v>
      </c>
      <c r="CF117" s="249">
        <v>1.5621311681091E-2</v>
      </c>
      <c r="CG117" s="249">
        <v>1.5633837535552898E-2</v>
      </c>
      <c r="CH117" s="249">
        <v>1.5631244779489298E-2</v>
      </c>
      <c r="CI117" s="249">
        <v>1.56231446513344E-2</v>
      </c>
      <c r="CJ117" s="249">
        <v>1.5676622682268201E-2</v>
      </c>
      <c r="CK117" s="249">
        <v>1.5710451220384999E-2</v>
      </c>
      <c r="CL117" s="249">
        <v>1.5775485974543101E-2</v>
      </c>
      <c r="CM117" s="249">
        <v>1.5844224879609198E-2</v>
      </c>
      <c r="CN117" s="249">
        <v>1.59446164020354E-2</v>
      </c>
      <c r="CO117" s="249">
        <v>1.6063728693944099E-2</v>
      </c>
      <c r="CP117" s="249">
        <v>1.6203203504605E-2</v>
      </c>
      <c r="CQ117" s="249">
        <v>1.6342734954372599E-2</v>
      </c>
      <c r="CR117" s="249">
        <v>1.6528036103039E-2</v>
      </c>
      <c r="CS117" s="249">
        <v>1.66849620588965E-2</v>
      </c>
      <c r="CT117" s="249">
        <v>1.68746146359058E-2</v>
      </c>
      <c r="CU117" s="249">
        <v>1.7044244053249401E-2</v>
      </c>
      <c r="CV117" s="249">
        <v>1.71426516790835E-2</v>
      </c>
      <c r="CW117" s="249">
        <v>1.72620699273941E-2</v>
      </c>
      <c r="CX117" s="3" t="s">
        <v>311</v>
      </c>
      <c r="CZ117" s="3" t="s">
        <v>328</v>
      </c>
    </row>
    <row r="118" spans="1:104" x14ac:dyDescent="0.25">
      <c r="A118" s="244" t="s">
        <v>249</v>
      </c>
      <c r="B118" s="212" t="s">
        <v>250</v>
      </c>
      <c r="C118" s="212" t="s">
        <v>251</v>
      </c>
      <c r="D118" s="250">
        <v>41332</v>
      </c>
      <c r="F118" s="249">
        <v>2.6532512424814102E-2</v>
      </c>
      <c r="G118" s="249">
        <v>2.64873826818568E-2</v>
      </c>
      <c r="H118" s="249">
        <v>2.6455528155469601E-2</v>
      </c>
      <c r="I118" s="249">
        <v>2.6453520459119601E-2</v>
      </c>
      <c r="J118" s="249">
        <v>2.64360547244589E-2</v>
      </c>
      <c r="K118" s="249">
        <v>2.6428207410860001E-2</v>
      </c>
      <c r="L118" s="249">
        <v>2.6414117908575199E-2</v>
      </c>
      <c r="M118" s="249">
        <v>2.6403074067979902E-2</v>
      </c>
      <c r="N118" s="249">
        <v>2.6414702583978902E-2</v>
      </c>
      <c r="O118" s="249">
        <v>2.6429434513630098E-2</v>
      </c>
      <c r="P118" s="249">
        <v>2.64350143519048E-2</v>
      </c>
      <c r="Q118" s="249">
        <v>2.6426188285151499E-2</v>
      </c>
      <c r="R118" s="249">
        <v>2.64539120366762E-2</v>
      </c>
      <c r="S118" s="249">
        <v>2.6485488112533598E-2</v>
      </c>
      <c r="T118" s="249">
        <v>2.6520103302674101E-2</v>
      </c>
      <c r="U118" s="249">
        <v>2.6555895706610801E-2</v>
      </c>
      <c r="V118" s="249">
        <v>2.6616568954386601E-2</v>
      </c>
      <c r="W118" s="249">
        <v>2.66696119919448E-2</v>
      </c>
      <c r="X118" s="249">
        <v>2.6743489558959801E-2</v>
      </c>
      <c r="Y118" s="249">
        <v>2.6835149137183999E-2</v>
      </c>
      <c r="Z118" s="249">
        <v>2.7048298831477201E-2</v>
      </c>
      <c r="AA118" s="249">
        <v>2.7225547287777499E-2</v>
      </c>
      <c r="AB118" s="249">
        <v>2.7494241559107801E-2</v>
      </c>
      <c r="AC118" s="249">
        <v>2.7752613395530298E-2</v>
      </c>
      <c r="AD118" s="249">
        <v>2.8218613166545801E-2</v>
      </c>
      <c r="AE118" s="249">
        <v>2.8595305456266401E-2</v>
      </c>
      <c r="AF118" s="249">
        <v>2.8907007843142599E-2</v>
      </c>
      <c r="AG118" s="249">
        <v>2.90435319970598E-2</v>
      </c>
      <c r="AH118" s="249">
        <v>2.9096807378193899E-2</v>
      </c>
      <c r="AI118" s="249">
        <v>2.8951482218199098E-2</v>
      </c>
      <c r="AJ118" s="249">
        <v>2.8790070042731101E-2</v>
      </c>
      <c r="AK118" s="249">
        <v>2.8628776454962802E-2</v>
      </c>
      <c r="AL118" s="249">
        <v>2.8550316601503999E-2</v>
      </c>
      <c r="AM118" s="249">
        <v>2.8441301006307401E-2</v>
      </c>
      <c r="AN118" s="249">
        <v>2.8299395669062501E-2</v>
      </c>
      <c r="AO118" s="249">
        <v>2.82138062358879E-2</v>
      </c>
      <c r="AP118" s="249">
        <v>2.8130852828644502E-2</v>
      </c>
      <c r="AQ118" s="249">
        <v>2.80855370549212E-2</v>
      </c>
      <c r="AR118" s="249">
        <v>2.80154787673862E-2</v>
      </c>
      <c r="AS118" s="249">
        <v>2.7974396753973001E-2</v>
      </c>
      <c r="AT118" s="249">
        <v>2.79303643830499E-2</v>
      </c>
      <c r="AU118" s="249">
        <v>2.7850645456237999E-2</v>
      </c>
      <c r="AV118" s="249">
        <v>2.7771798316847399E-2</v>
      </c>
      <c r="AW118" s="249">
        <v>2.7724965065741899E-2</v>
      </c>
      <c r="AX118" s="249">
        <v>2.7690545132124302E-2</v>
      </c>
      <c r="AY118" s="249">
        <v>2.7620509221912799E-2</v>
      </c>
      <c r="AZ118" s="249">
        <v>2.7574151518630002E-2</v>
      </c>
      <c r="BA118" s="249">
        <v>2.7497433629277299E-2</v>
      </c>
      <c r="BB118" s="249">
        <v>2.7452761601897E-2</v>
      </c>
      <c r="BC118" s="249">
        <v>2.7404235262694799E-2</v>
      </c>
      <c r="BD118" s="249">
        <v>2.7388647618639399E-2</v>
      </c>
      <c r="BE118" s="249">
        <v>2.7367262117501401E-2</v>
      </c>
      <c r="BF118" s="249">
        <v>2.7338452594506901E-2</v>
      </c>
      <c r="BG118" s="249">
        <v>2.73224195473569E-2</v>
      </c>
      <c r="BH118" s="249">
        <v>2.72573661619709E-2</v>
      </c>
      <c r="BI118" s="249">
        <v>2.72118266903611E-2</v>
      </c>
      <c r="BJ118" s="249">
        <v>2.7196730642586799E-2</v>
      </c>
      <c r="BK118" s="249">
        <v>2.7179110905911401E-2</v>
      </c>
      <c r="BL118" s="249">
        <v>2.7146709263037801E-2</v>
      </c>
      <c r="BM118" s="249">
        <v>2.7111006543823601E-2</v>
      </c>
      <c r="BN118" s="249">
        <v>2.7092048471480501E-2</v>
      </c>
      <c r="BO118" s="249">
        <v>2.70632739379453E-2</v>
      </c>
      <c r="BP118" s="249">
        <v>2.7059562641875999E-2</v>
      </c>
      <c r="BQ118" s="249">
        <v>2.7072640053806801E-2</v>
      </c>
      <c r="BR118" s="249">
        <v>2.7080687202585801E-2</v>
      </c>
      <c r="BS118" s="249">
        <v>2.7085764488856901E-2</v>
      </c>
      <c r="BT118" s="249">
        <v>2.70930802524178E-2</v>
      </c>
      <c r="BU118" s="249">
        <v>2.7117702221026201E-2</v>
      </c>
      <c r="BV118" s="249">
        <v>2.71076513849213E-2</v>
      </c>
      <c r="BW118" s="249">
        <v>2.7162056790741899E-2</v>
      </c>
      <c r="BX118" s="249">
        <v>2.7204972882624301E-2</v>
      </c>
      <c r="BY118" s="249">
        <v>2.7329326651252601E-2</v>
      </c>
      <c r="BZ118" s="249">
        <v>2.7433591173021701E-2</v>
      </c>
      <c r="CA118" s="249">
        <v>2.7628188598448199E-2</v>
      </c>
      <c r="CB118" s="249">
        <v>2.79555263517417E-2</v>
      </c>
      <c r="CC118" s="249">
        <v>2.8185550948544701E-2</v>
      </c>
      <c r="CD118" s="249">
        <v>2.8309125016356199E-2</v>
      </c>
      <c r="CE118" s="249">
        <v>2.8311994964882799E-2</v>
      </c>
      <c r="CF118" s="249">
        <v>2.8359287429055101E-2</v>
      </c>
      <c r="CG118" s="249">
        <v>2.8360040295521999E-2</v>
      </c>
      <c r="CH118" s="249">
        <v>2.8362530269889399E-2</v>
      </c>
      <c r="CI118" s="249">
        <v>2.8326019205815001E-2</v>
      </c>
      <c r="CJ118" s="249">
        <v>2.8353087372932E-2</v>
      </c>
      <c r="CK118" s="249">
        <v>2.82927503139207E-2</v>
      </c>
      <c r="CL118" s="249">
        <v>2.8232432875550301E-2</v>
      </c>
      <c r="CM118" s="249">
        <v>2.8105590361517399E-2</v>
      </c>
      <c r="CN118" s="249">
        <v>2.7985422687680499E-2</v>
      </c>
      <c r="CO118" s="249">
        <v>2.78745239306534E-2</v>
      </c>
      <c r="CP118" s="249">
        <v>2.7714383558740199E-2</v>
      </c>
      <c r="CQ118" s="249">
        <v>2.7592577143108199E-2</v>
      </c>
      <c r="CR118" s="249">
        <v>2.7439378857436199E-2</v>
      </c>
      <c r="CS118" s="249">
        <v>2.73231972308569E-2</v>
      </c>
      <c r="CT118" s="249">
        <v>2.7160905682899701E-2</v>
      </c>
      <c r="CU118" s="249">
        <v>2.70577485512421E-2</v>
      </c>
      <c r="CV118" s="249">
        <v>2.6952018182310401E-2</v>
      </c>
      <c r="CW118" s="249">
        <v>2.6936963286100901E-2</v>
      </c>
      <c r="CX118" s="3" t="s">
        <v>312</v>
      </c>
      <c r="CZ118" s="3" t="s">
        <v>328</v>
      </c>
    </row>
    <row r="119" spans="1:104" x14ac:dyDescent="0.25">
      <c r="A119" s="244" t="s">
        <v>253</v>
      </c>
      <c r="B119" s="212" t="s">
        <v>250</v>
      </c>
      <c r="C119" s="212" t="s">
        <v>251</v>
      </c>
      <c r="D119" s="250">
        <v>41332</v>
      </c>
      <c r="F119" s="249">
        <v>1.73909669619563E-2</v>
      </c>
      <c r="G119" s="249">
        <v>1.7495968387702201E-2</v>
      </c>
      <c r="H119" s="249">
        <v>1.7575038018784E-2</v>
      </c>
      <c r="I119" s="249">
        <v>1.7580174201164901E-2</v>
      </c>
      <c r="J119" s="249">
        <v>1.7625678116516299E-2</v>
      </c>
      <c r="K119" s="249">
        <v>1.7646623400750801E-2</v>
      </c>
      <c r="L119" s="249">
        <v>1.76850576874607E-2</v>
      </c>
      <c r="M119" s="249">
        <v>1.77159682316981E-2</v>
      </c>
      <c r="N119" s="249">
        <v>1.76834408843701E-2</v>
      </c>
      <c r="O119" s="249">
        <v>1.7643326902499899E-2</v>
      </c>
      <c r="P119" s="249">
        <v>1.7628436626309401E-2</v>
      </c>
      <c r="Q119" s="249">
        <v>1.7652064996100999E-2</v>
      </c>
      <c r="R119" s="249">
        <v>1.7579170959473901E-2</v>
      </c>
      <c r="S119" s="249">
        <v>1.7500549223625601E-2</v>
      </c>
      <c r="T119" s="249">
        <v>1.74190851397262E-2</v>
      </c>
      <c r="U119" s="249">
        <v>1.73394107469385E-2</v>
      </c>
      <c r="V119" s="249">
        <v>1.7213452629149799E-2</v>
      </c>
      <c r="W119" s="249">
        <v>1.71113513839511E-2</v>
      </c>
      <c r="X119" s="249">
        <v>1.6979584546684402E-2</v>
      </c>
      <c r="Y119" s="249">
        <v>1.6830180818427E-2</v>
      </c>
      <c r="Z119" s="249">
        <v>1.6528952018557499E-2</v>
      </c>
      <c r="AA119" s="249">
        <v>1.6315330901185199E-2</v>
      </c>
      <c r="AB119" s="249">
        <v>1.6037506244422399E-2</v>
      </c>
      <c r="AC119" s="249">
        <v>1.5809621494646701E-2</v>
      </c>
      <c r="AD119" s="249">
        <v>1.54686760460702E-2</v>
      </c>
      <c r="AE119" s="249">
        <v>1.52417665785412E-2</v>
      </c>
      <c r="AF119" s="249">
        <v>1.50790673545171E-2</v>
      </c>
      <c r="AG119" s="249">
        <v>1.50138334667748E-2</v>
      </c>
      <c r="AH119" s="249">
        <v>1.49892828134021E-2</v>
      </c>
      <c r="AI119" s="249">
        <v>1.50574403012694E-2</v>
      </c>
      <c r="AJ119" s="249">
        <v>1.5137751414669999E-2</v>
      </c>
      <c r="AK119" s="249">
        <v>1.52233015242526E-2</v>
      </c>
      <c r="AL119" s="249">
        <v>1.52669907457968E-2</v>
      </c>
      <c r="AM119" s="249">
        <v>1.5330118663860699E-2</v>
      </c>
      <c r="AN119" s="249">
        <v>1.5416834652493799E-2</v>
      </c>
      <c r="AO119" s="249">
        <v>1.5471820616775499E-2</v>
      </c>
      <c r="AP119" s="249">
        <v>1.55271891182234E-2</v>
      </c>
      <c r="AQ119" s="249">
        <v>1.55583463039204E-2</v>
      </c>
      <c r="AR119" s="249">
        <v>1.5607848207821301E-2</v>
      </c>
      <c r="AS119" s="249">
        <v>1.5637660977305099E-2</v>
      </c>
      <c r="AT119" s="249">
        <v>1.5670287012621201E-2</v>
      </c>
      <c r="AU119" s="249">
        <v>1.57312091766461E-2</v>
      </c>
      <c r="AV119" s="249">
        <v>1.5793958059536602E-2</v>
      </c>
      <c r="AW119" s="249">
        <v>1.5832477901461899E-2</v>
      </c>
      <c r="AX119" s="249">
        <v>1.58614115029156E-2</v>
      </c>
      <c r="AY119" s="249">
        <v>1.59219972268498E-2</v>
      </c>
      <c r="AZ119" s="249">
        <v>1.59634285115078E-2</v>
      </c>
      <c r="BA119" s="249">
        <v>1.60344797032002E-2</v>
      </c>
      <c r="BB119" s="249">
        <v>1.6077368764269798E-2</v>
      </c>
      <c r="BC119" s="249">
        <v>1.6125305987122699E-2</v>
      </c>
      <c r="BD119" s="249">
        <v>1.6141014956214499E-2</v>
      </c>
      <c r="BE119" s="249">
        <v>1.6162821055888899E-2</v>
      </c>
      <c r="BF119" s="249">
        <v>1.6192674555580499E-2</v>
      </c>
      <c r="BG119" s="249">
        <v>1.6209532479014799E-2</v>
      </c>
      <c r="BH119" s="249">
        <v>1.6279807421074301E-2</v>
      </c>
      <c r="BI119" s="249">
        <v>1.6330893943375599E-2</v>
      </c>
      <c r="BJ119" s="249">
        <v>1.63481924984882E-2</v>
      </c>
      <c r="BK119" s="249">
        <v>1.6368620414289201E-2</v>
      </c>
      <c r="BL119" s="249">
        <v>1.6406874833088898E-2</v>
      </c>
      <c r="BM119" s="249">
        <v>1.6450103897389899E-2</v>
      </c>
      <c r="BN119" s="249">
        <v>1.6473537897732701E-2</v>
      </c>
      <c r="BO119" s="249">
        <v>1.6509769221922401E-2</v>
      </c>
      <c r="BP119" s="249">
        <v>1.6514502089976301E-2</v>
      </c>
      <c r="BQ119" s="249">
        <v>1.6497886369860298E-2</v>
      </c>
      <c r="BR119" s="249">
        <v>1.6487746341515699E-2</v>
      </c>
      <c r="BS119" s="249">
        <v>1.6481381202191201E-2</v>
      </c>
      <c r="BT119" s="249">
        <v>1.6472253723933399E-2</v>
      </c>
      <c r="BU119" s="249">
        <v>1.6441908035727999E-2</v>
      </c>
      <c r="BV119" s="249">
        <v>1.6454226493816799E-2</v>
      </c>
      <c r="BW119" s="249">
        <v>1.63886419702312E-2</v>
      </c>
      <c r="BX119" s="249">
        <v>1.6338724728727501E-2</v>
      </c>
      <c r="BY119" s="249">
        <v>1.62022482940592E-2</v>
      </c>
      <c r="BZ119" s="249">
        <v>1.60961346379924E-2</v>
      </c>
      <c r="CA119" s="249">
        <v>1.5915238286263001E-2</v>
      </c>
      <c r="CB119" s="249">
        <v>1.5651556517616499E-2</v>
      </c>
      <c r="CC119" s="249">
        <v>1.54904440419237E-2</v>
      </c>
      <c r="CD119" s="249">
        <v>1.5410715956142001E-2</v>
      </c>
      <c r="CE119" s="249">
        <v>1.5408916091649801E-2</v>
      </c>
      <c r="CF119" s="249">
        <v>1.53795817300272E-2</v>
      </c>
      <c r="CG119" s="249">
        <v>1.53791196378268E-2</v>
      </c>
      <c r="CH119" s="249">
        <v>1.5377592427926299E-2</v>
      </c>
      <c r="CI119" s="249">
        <v>1.54001535884378E-2</v>
      </c>
      <c r="CJ119" s="249">
        <v>1.53833929575988E-2</v>
      </c>
      <c r="CK119" s="249">
        <v>1.54210290293694E-2</v>
      </c>
      <c r="CL119" s="249">
        <v>1.5459673554636E-2</v>
      </c>
      <c r="CM119" s="249">
        <v>1.5544476938931099E-2</v>
      </c>
      <c r="CN119" s="249">
        <v>1.5629601040981801E-2</v>
      </c>
      <c r="CO119" s="249">
        <v>1.5712703116189101E-2</v>
      </c>
      <c r="CP119" s="249">
        <v>1.5841315503655602E-2</v>
      </c>
      <c r="CQ119" s="249">
        <v>1.59468299600426E-2</v>
      </c>
      <c r="CR119" s="249">
        <v>1.6090445764038099E-2</v>
      </c>
      <c r="CS119" s="249">
        <v>1.62087106861485E-2</v>
      </c>
      <c r="CT119" s="249">
        <v>1.6390002363936999E-2</v>
      </c>
      <c r="CU119" s="249">
        <v>1.6516820590796399E-2</v>
      </c>
      <c r="CV119" s="249">
        <v>1.6658061958387801E-2</v>
      </c>
      <c r="CW119" s="249">
        <v>1.6679221770263999E-2</v>
      </c>
      <c r="CX119" s="3" t="s">
        <v>312</v>
      </c>
      <c r="CZ119" s="3" t="s">
        <v>328</v>
      </c>
    </row>
    <row r="120" spans="1:104" x14ac:dyDescent="0.25">
      <c r="A120" s="244" t="s">
        <v>249</v>
      </c>
      <c r="B120" s="212" t="s">
        <v>250</v>
      </c>
      <c r="C120" s="212" t="s">
        <v>251</v>
      </c>
      <c r="D120" s="250">
        <v>41333</v>
      </c>
      <c r="F120" s="249">
        <v>2.68605797999453E-2</v>
      </c>
      <c r="G120" s="249">
        <v>2.6822719213767599E-2</v>
      </c>
      <c r="H120" s="249">
        <v>2.6785308628674301E-2</v>
      </c>
      <c r="I120" s="249">
        <v>2.6795463776458799E-2</v>
      </c>
      <c r="J120" s="249">
        <v>2.6771391947440999E-2</v>
      </c>
      <c r="K120" s="249">
        <v>2.6775471978827198E-2</v>
      </c>
      <c r="L120" s="249">
        <v>2.6754845967701401E-2</v>
      </c>
      <c r="M120" s="249">
        <v>2.67634543470451E-2</v>
      </c>
      <c r="N120" s="249">
        <v>2.67619153930366E-2</v>
      </c>
      <c r="O120" s="249">
        <v>2.6788790194681798E-2</v>
      </c>
      <c r="P120" s="249">
        <v>2.6780900327774401E-2</v>
      </c>
      <c r="Q120" s="249">
        <v>2.6777256648604801E-2</v>
      </c>
      <c r="R120" s="249">
        <v>2.6827014413515999E-2</v>
      </c>
      <c r="S120" s="249">
        <v>2.6866279673560801E-2</v>
      </c>
      <c r="T120" s="249">
        <v>2.6902609411802E-2</v>
      </c>
      <c r="U120" s="249">
        <v>2.6941731677791701E-2</v>
      </c>
      <c r="V120" s="249">
        <v>2.7036571672641299E-2</v>
      </c>
      <c r="W120" s="249">
        <v>2.7122674952137899E-2</v>
      </c>
      <c r="X120" s="249">
        <v>2.7206051655164699E-2</v>
      </c>
      <c r="Y120" s="249">
        <v>2.73576327440158E-2</v>
      </c>
      <c r="Z120" s="249">
        <v>2.7594381829012301E-2</v>
      </c>
      <c r="AA120" s="249">
        <v>2.7825399586224299E-2</v>
      </c>
      <c r="AB120" s="249">
        <v>2.81000498147915E-2</v>
      </c>
      <c r="AC120" s="249">
        <v>2.8397560686764502E-2</v>
      </c>
      <c r="AD120" s="249">
        <v>2.89022129955551E-2</v>
      </c>
      <c r="AE120" s="249">
        <v>2.9286030695340099E-2</v>
      </c>
      <c r="AF120" s="249">
        <v>2.9714094874982201E-2</v>
      </c>
      <c r="AG120" s="249">
        <v>2.9887094031774499E-2</v>
      </c>
      <c r="AH120" s="249">
        <v>2.9910253664856799E-2</v>
      </c>
      <c r="AI120" s="249">
        <v>2.9770932561035302E-2</v>
      </c>
      <c r="AJ120" s="249">
        <v>2.95655044731747E-2</v>
      </c>
      <c r="AK120" s="249">
        <v>2.9407050548695801E-2</v>
      </c>
      <c r="AL120" s="249">
        <v>2.9275552023179101E-2</v>
      </c>
      <c r="AM120" s="249">
        <v>2.9120830511185702E-2</v>
      </c>
      <c r="AN120" s="249">
        <v>2.90023846552609E-2</v>
      </c>
      <c r="AO120" s="249">
        <v>2.89294660217869E-2</v>
      </c>
      <c r="AP120" s="249">
        <v>2.8838326679005401E-2</v>
      </c>
      <c r="AQ120" s="249">
        <v>2.87877929283375E-2</v>
      </c>
      <c r="AR120" s="249">
        <v>2.8692658041334099E-2</v>
      </c>
      <c r="AS120" s="249">
        <v>2.8611840233770801E-2</v>
      </c>
      <c r="AT120" s="249">
        <v>2.8545328072078598E-2</v>
      </c>
      <c r="AU120" s="249">
        <v>2.8456680562628098E-2</v>
      </c>
      <c r="AV120" s="249">
        <v>2.8335414043691699E-2</v>
      </c>
      <c r="AW120" s="249">
        <v>2.8256492045900101E-2</v>
      </c>
      <c r="AX120" s="249">
        <v>2.8204323076006E-2</v>
      </c>
      <c r="AY120" s="249">
        <v>2.8100959618479499E-2</v>
      </c>
      <c r="AZ120" s="249">
        <v>2.7998422859510201E-2</v>
      </c>
      <c r="BA120" s="249">
        <v>2.7879236506131298E-2</v>
      </c>
      <c r="BB120" s="249">
        <v>2.7816676483863999E-2</v>
      </c>
      <c r="BC120" s="249">
        <v>2.7739565615228799E-2</v>
      </c>
      <c r="BD120" s="249">
        <v>2.7661965227343599E-2</v>
      </c>
      <c r="BE120" s="249">
        <v>2.76003152166816E-2</v>
      </c>
      <c r="BF120" s="249">
        <v>2.7540835308174999E-2</v>
      </c>
      <c r="BG120" s="249">
        <v>2.747285104493E-2</v>
      </c>
      <c r="BH120" s="249">
        <v>2.74091064649821E-2</v>
      </c>
      <c r="BI120" s="249">
        <v>2.7320459590601399E-2</v>
      </c>
      <c r="BJ120" s="249">
        <v>2.7280386632254801E-2</v>
      </c>
      <c r="BK120" s="249">
        <v>2.7229369667693501E-2</v>
      </c>
      <c r="BL120" s="249">
        <v>2.7201854364827398E-2</v>
      </c>
      <c r="BM120" s="249">
        <v>2.7139739776382302E-2</v>
      </c>
      <c r="BN120" s="249">
        <v>2.70973434603103E-2</v>
      </c>
      <c r="BO120" s="249">
        <v>2.7074212497641598E-2</v>
      </c>
      <c r="BP120" s="249">
        <v>2.7070989700792102E-2</v>
      </c>
      <c r="BQ120" s="249">
        <v>2.7051829900820501E-2</v>
      </c>
      <c r="BR120" s="249">
        <v>2.7070873444666702E-2</v>
      </c>
      <c r="BS120" s="249">
        <v>2.7058115595676099E-2</v>
      </c>
      <c r="BT120" s="249">
        <v>2.70538727087868E-2</v>
      </c>
      <c r="BU120" s="249">
        <v>2.7081246995076701E-2</v>
      </c>
      <c r="BV120" s="249">
        <v>2.7105947329489798E-2</v>
      </c>
      <c r="BW120" s="249">
        <v>2.7162818813546801E-2</v>
      </c>
      <c r="BX120" s="249">
        <v>2.72171569027439E-2</v>
      </c>
      <c r="BY120" s="249">
        <v>2.7329213792113099E-2</v>
      </c>
      <c r="BZ120" s="249">
        <v>2.7438915249941902E-2</v>
      </c>
      <c r="CA120" s="249">
        <v>2.7649798503369401E-2</v>
      </c>
      <c r="CB120" s="249">
        <v>2.7973995324020499E-2</v>
      </c>
      <c r="CC120" s="249">
        <v>2.8227355933636199E-2</v>
      </c>
      <c r="CD120" s="249">
        <v>2.8340152803553498E-2</v>
      </c>
      <c r="CE120" s="249">
        <v>2.8386475943506798E-2</v>
      </c>
      <c r="CF120" s="249">
        <v>2.8435829167257801E-2</v>
      </c>
      <c r="CG120" s="249">
        <v>2.84708474763604E-2</v>
      </c>
      <c r="CH120" s="249">
        <v>2.8477784181421901E-2</v>
      </c>
      <c r="CI120" s="249">
        <v>2.84740843696192E-2</v>
      </c>
      <c r="CJ120" s="249">
        <v>2.8464242476577702E-2</v>
      </c>
      <c r="CK120" s="249">
        <v>2.8414536085598598E-2</v>
      </c>
      <c r="CL120" s="249">
        <v>2.8325632472375999E-2</v>
      </c>
      <c r="CM120" s="249">
        <v>2.82751552164313E-2</v>
      </c>
      <c r="CN120" s="249">
        <v>2.8148179667406299E-2</v>
      </c>
      <c r="CO120" s="249">
        <v>2.80730880004171E-2</v>
      </c>
      <c r="CP120" s="249">
        <v>2.78426849577528E-2</v>
      </c>
      <c r="CQ120" s="249">
        <v>2.7720614999849999E-2</v>
      </c>
      <c r="CR120" s="249">
        <v>2.7576161077896601E-2</v>
      </c>
      <c r="CS120" s="249">
        <v>2.7418147094906E-2</v>
      </c>
      <c r="CT120" s="249">
        <v>2.7282940415695501E-2</v>
      </c>
      <c r="CU120" s="249">
        <v>2.7201116351419401E-2</v>
      </c>
      <c r="CV120" s="249">
        <v>2.71047730826862E-2</v>
      </c>
      <c r="CW120" s="249">
        <v>2.70174848522639E-2</v>
      </c>
      <c r="CX120" s="3" t="s">
        <v>313</v>
      </c>
      <c r="CZ120" s="3" t="s">
        <v>328</v>
      </c>
    </row>
    <row r="121" spans="1:104" x14ac:dyDescent="0.25">
      <c r="A121" s="244" t="s">
        <v>253</v>
      </c>
      <c r="B121" s="212" t="s">
        <v>250</v>
      </c>
      <c r="C121" s="212" t="s">
        <v>251</v>
      </c>
      <c r="D121" s="250">
        <v>41333</v>
      </c>
      <c r="F121" s="249">
        <v>1.6791114592212698E-2</v>
      </c>
      <c r="G121" s="249">
        <v>1.6849631132011302E-2</v>
      </c>
      <c r="H121" s="249">
        <v>1.6909657486142898E-2</v>
      </c>
      <c r="I121" s="249">
        <v>1.6893136214632801E-2</v>
      </c>
      <c r="J121" s="249">
        <v>1.6932583768569699E-2</v>
      </c>
      <c r="K121" s="249">
        <v>1.6925827630001399E-2</v>
      </c>
      <c r="L121" s="249">
        <v>1.6960284454668802E-2</v>
      </c>
      <c r="M121" s="249">
        <v>1.6945811559188499E-2</v>
      </c>
      <c r="N121" s="249">
        <v>1.6948389143210899E-2</v>
      </c>
      <c r="O121" s="249">
        <v>1.69039738353239E-2</v>
      </c>
      <c r="P121" s="249">
        <v>1.6916883598182698E-2</v>
      </c>
      <c r="Q121" s="249">
        <v>1.69228814967851E-2</v>
      </c>
      <c r="R121" s="249">
        <v>1.6842882986975501E-2</v>
      </c>
      <c r="S121" s="249">
        <v>1.6782488653266502E-2</v>
      </c>
      <c r="T121" s="249">
        <v>1.67285791494091E-2</v>
      </c>
      <c r="U121" s="249">
        <v>1.66724894934215E-2</v>
      </c>
      <c r="V121" s="249">
        <v>1.65441352401615E-2</v>
      </c>
      <c r="W121" s="249">
        <v>1.6435847968899301E-2</v>
      </c>
      <c r="X121" s="249">
        <v>1.6337489657889601E-2</v>
      </c>
      <c r="Y121" s="249">
        <v>1.6172737628723202E-2</v>
      </c>
      <c r="Z121" s="249">
        <v>1.5945213603387399E-2</v>
      </c>
      <c r="AA121" s="249">
        <v>1.5751022284832002E-2</v>
      </c>
      <c r="AB121" s="249">
        <v>1.55482958678742E-2</v>
      </c>
      <c r="AC121" s="249">
        <v>1.5356280899885701E-2</v>
      </c>
      <c r="AD121" s="249">
        <v>1.50814212886064E-2</v>
      </c>
      <c r="AE121" s="249">
        <v>1.49059258782142E-2</v>
      </c>
      <c r="AF121" s="249">
        <v>1.4737170183978901E-2</v>
      </c>
      <c r="AG121" s="249">
        <v>1.46758553690733E-2</v>
      </c>
      <c r="AH121" s="249">
        <v>1.46679209153322E-2</v>
      </c>
      <c r="AI121" s="249">
        <v>1.4716619616351701E-2</v>
      </c>
      <c r="AJ121" s="249">
        <v>1.4792863440702899E-2</v>
      </c>
      <c r="AK121" s="249">
        <v>1.4855569222028299E-2</v>
      </c>
      <c r="AL121" s="249">
        <v>1.49103912936248E-2</v>
      </c>
      <c r="AM121" s="249">
        <v>1.4978372309402899E-2</v>
      </c>
      <c r="AN121" s="249">
        <v>1.50331370521511E-2</v>
      </c>
      <c r="AO121" s="249">
        <v>1.5068099949146501E-2</v>
      </c>
      <c r="AP121" s="249">
        <v>1.5113207917095899E-2</v>
      </c>
      <c r="AQ121" s="249">
        <v>1.5138921157949301E-2</v>
      </c>
      <c r="AR121" s="249">
        <v>1.51887524925812E-2</v>
      </c>
      <c r="AS121" s="249">
        <v>1.52326130664018E-2</v>
      </c>
      <c r="AT121" s="249">
        <v>1.5269816809713401E-2</v>
      </c>
      <c r="AU121" s="249">
        <v>1.5321035517860401E-2</v>
      </c>
      <c r="AV121" s="249">
        <v>1.5394313752013901E-2</v>
      </c>
      <c r="AW121" s="249">
        <v>1.54441339928991E-2</v>
      </c>
      <c r="AX121" s="249">
        <v>1.54780444047183E-2</v>
      </c>
      <c r="AY121" s="249">
        <v>1.5547668087034399E-2</v>
      </c>
      <c r="AZ121" s="249">
        <v>1.5620153369473901E-2</v>
      </c>
      <c r="BA121" s="249">
        <v>1.5709077265409099E-2</v>
      </c>
      <c r="BB121" s="249">
        <v>1.5757928340595001E-2</v>
      </c>
      <c r="BC121" s="249">
        <v>1.5820365805354099E-2</v>
      </c>
      <c r="BD121" s="249">
        <v>1.58858518019146E-2</v>
      </c>
      <c r="BE121" s="249">
        <v>1.5939911084971801E-2</v>
      </c>
      <c r="BF121" s="249">
        <v>1.5993892303755201E-2</v>
      </c>
      <c r="BG121" s="249">
        <v>1.6057937795179899E-2</v>
      </c>
      <c r="BH121" s="249">
        <v>1.61204283715887E-2</v>
      </c>
      <c r="BI121" s="249">
        <v>1.62116054701756E-2</v>
      </c>
      <c r="BJ121" s="249">
        <v>1.6254586665416699E-2</v>
      </c>
      <c r="BK121" s="249">
        <v>1.63110218669162E-2</v>
      </c>
      <c r="BL121" s="249">
        <v>1.63423004024956E-2</v>
      </c>
      <c r="BM121" s="249">
        <v>1.6415223079632599E-2</v>
      </c>
      <c r="BN121" s="249">
        <v>1.6466958463381899E-2</v>
      </c>
      <c r="BO121" s="249">
        <v>1.6495899953090701E-2</v>
      </c>
      <c r="BP121" s="249">
        <v>1.6499973840716699E-2</v>
      </c>
      <c r="BQ121" s="249">
        <v>1.65244081907918E-2</v>
      </c>
      <c r="BR121" s="249">
        <v>1.6500120990704199E-2</v>
      </c>
      <c r="BS121" s="249">
        <v>1.65163512201583E-2</v>
      </c>
      <c r="BT121" s="249">
        <v>1.6521785312425399E-2</v>
      </c>
      <c r="BU121" s="249">
        <v>1.6487043324887301E-2</v>
      </c>
      <c r="BV121" s="249">
        <v>1.6456324363112399E-2</v>
      </c>
      <c r="BW121" s="249">
        <v>1.6387742032539E-2</v>
      </c>
      <c r="BX121" s="249">
        <v>1.6324830115022299E-2</v>
      </c>
      <c r="BY121" s="249">
        <v>1.6202367049289301E-2</v>
      </c>
      <c r="BZ121" s="249">
        <v>1.6090900709226599E-2</v>
      </c>
      <c r="CA121" s="249">
        <v>1.5896373607633001E-2</v>
      </c>
      <c r="CB121" s="249">
        <v>1.56379552414018E-2</v>
      </c>
      <c r="CC121" s="249">
        <v>1.5462974265004399E-2</v>
      </c>
      <c r="CD121" s="249">
        <v>1.5391377257928799E-2</v>
      </c>
      <c r="CE121" s="249">
        <v>1.5362989591218601E-2</v>
      </c>
      <c r="CF121" s="249">
        <v>1.53333647277693E-2</v>
      </c>
      <c r="CG121" s="249">
        <v>1.5312720986533799E-2</v>
      </c>
      <c r="CH121" s="249">
        <v>1.5308668037404599E-2</v>
      </c>
      <c r="CI121" s="249">
        <v>1.53108282657977E-2</v>
      </c>
      <c r="CJ121" s="249">
        <v>1.53165912225458E-2</v>
      </c>
      <c r="CK121" s="249">
        <v>1.53460690664356E-2</v>
      </c>
      <c r="CL121" s="249">
        <v>1.5400394499113601E-2</v>
      </c>
      <c r="CM121" s="249">
        <v>1.5432194562873799E-2</v>
      </c>
      <c r="CN121" s="249">
        <v>1.55154487850387E-2</v>
      </c>
      <c r="CO121" s="249">
        <v>1.55670225174934E-2</v>
      </c>
      <c r="CP121" s="249">
        <v>1.57374289247167E-2</v>
      </c>
      <c r="CQ121" s="249">
        <v>1.58361049509885E-2</v>
      </c>
      <c r="CR121" s="249">
        <v>1.5961609691356099E-2</v>
      </c>
      <c r="CS121" s="249">
        <v>1.6111415133085401E-2</v>
      </c>
      <c r="CT121" s="249">
        <v>1.62518129960262E-2</v>
      </c>
      <c r="CU121" s="249">
        <v>1.63431477655556E-2</v>
      </c>
      <c r="CV121" s="249">
        <v>1.6457771571489699E-2</v>
      </c>
      <c r="CW121" s="249">
        <v>1.65691570666716E-2</v>
      </c>
      <c r="CX121" s="3" t="s">
        <v>313</v>
      </c>
      <c r="CZ121" s="3" t="s">
        <v>328</v>
      </c>
    </row>
    <row r="122" spans="1:104" x14ac:dyDescent="0.25">
      <c r="A122" s="212" t="s">
        <v>314</v>
      </c>
      <c r="E122" s="3">
        <v>1</v>
      </c>
      <c r="F122" s="3">
        <v>1.0937300184300947E-2</v>
      </c>
      <c r="G122" s="3">
        <v>1.1047176138582415E-2</v>
      </c>
      <c r="H122" s="3">
        <v>1.0816545139887057E-2</v>
      </c>
      <c r="I122" s="3">
        <v>1.1002071753142162E-2</v>
      </c>
      <c r="J122" s="3">
        <v>1.1011346415709777E-2</v>
      </c>
      <c r="K122" s="3">
        <v>1.076070203914814E-2</v>
      </c>
      <c r="L122" s="3">
        <v>1.1020686157898196E-2</v>
      </c>
      <c r="M122" s="3">
        <v>1.1020686157898196E-2</v>
      </c>
      <c r="N122" s="3">
        <v>1.0992863078945869E-2</v>
      </c>
      <c r="O122" s="3">
        <v>1.0778653499595614E-2</v>
      </c>
      <c r="P122" s="3">
        <v>1.1016942508894956E-2</v>
      </c>
      <c r="Q122" s="3">
        <v>1.0987369933591284E-2</v>
      </c>
      <c r="R122" s="3">
        <v>1.0868176449787326E-2</v>
      </c>
      <c r="S122" s="3">
        <v>1.0913113677789799E-2</v>
      </c>
      <c r="T122" s="3">
        <v>1.0976456725819483E-2</v>
      </c>
      <c r="U122" s="3">
        <v>1.0937300184300947E-2</v>
      </c>
      <c r="V122" s="3">
        <v>1.0730679868440562E-2</v>
      </c>
      <c r="W122" s="3">
        <v>1.087142494607185E-2</v>
      </c>
      <c r="X122" s="3">
        <v>1.076070203914814E-2</v>
      </c>
      <c r="Y122" s="3">
        <v>1.0919964257411374E-2</v>
      </c>
      <c r="Z122" s="3">
        <v>1.0923407642506877E-2</v>
      </c>
      <c r="AA122" s="3">
        <v>1.080461308866687E-2</v>
      </c>
      <c r="AB122" s="3">
        <v>1.0913113677789799E-2</v>
      </c>
      <c r="AC122" s="3">
        <v>1.0773057052755663E-2</v>
      </c>
      <c r="AD122" s="3">
        <v>1.0882897542410674E-2</v>
      </c>
      <c r="AE122" s="3">
        <v>1.0913113677789799E-2</v>
      </c>
      <c r="AF122" s="3">
        <v>1.0818053228081492E-2</v>
      </c>
      <c r="AG122" s="3">
        <v>1.0899559286086991E-2</v>
      </c>
      <c r="AH122" s="3">
        <v>1.0967437808052094E-2</v>
      </c>
      <c r="AI122" s="3">
        <v>1.0987369933591284E-2</v>
      </c>
      <c r="AJ122" s="3">
        <v>1.0940802725662002E-2</v>
      </c>
      <c r="AK122" s="3">
        <v>1.0889524216866286E-2</v>
      </c>
      <c r="AL122" s="3">
        <v>1.0996538571118375E-2</v>
      </c>
      <c r="AM122" s="3">
        <v>1.1056755199141288E-2</v>
      </c>
      <c r="AN122" s="3">
        <v>1.1011346415709777E-2</v>
      </c>
      <c r="AO122" s="3">
        <v>1.0827177924067843E-2</v>
      </c>
      <c r="AP122" s="3">
        <v>1.1079992092570712E-2</v>
      </c>
      <c r="AQ122" s="3">
        <v>1.0788599879203442E-2</v>
      </c>
      <c r="AR122" s="3">
        <v>1.1125470867452525E-2</v>
      </c>
      <c r="AS122" s="3">
        <v>1.1020686157898196E-2</v>
      </c>
      <c r="AT122" s="3">
        <v>1.0996538571118375E-2</v>
      </c>
      <c r="AU122" s="3">
        <v>1.105867835197949E-2</v>
      </c>
      <c r="AV122" s="3">
        <v>1.0825648130895482E-2</v>
      </c>
      <c r="AW122" s="3">
        <v>1.1087813821510695E-2</v>
      </c>
      <c r="AX122" s="3">
        <v>1.0863328494310931E-2</v>
      </c>
      <c r="AY122" s="3">
        <v>1.1143590974208806E-2</v>
      </c>
      <c r="AZ122" s="3">
        <v>1.1145615253656316E-2</v>
      </c>
      <c r="BA122" s="3">
        <v>1.1037658860562072E-2</v>
      </c>
      <c r="BB122" s="3">
        <v>1.1176236335562639E-2</v>
      </c>
      <c r="BC122" s="3">
        <v>1.1325069616720973E-2</v>
      </c>
      <c r="BD122" s="3">
        <v>1.1211506577533337E-2</v>
      </c>
      <c r="BE122" s="3">
        <v>1.1288074544531623E-2</v>
      </c>
      <c r="BF122" s="3">
        <v>1.1262277791808883E-2</v>
      </c>
      <c r="BG122" s="3">
        <v>1.1578287115666774E-2</v>
      </c>
      <c r="BH122" s="3">
        <v>1.135149111860434E-2</v>
      </c>
      <c r="BI122" s="3">
        <v>1.1781458575237824E-2</v>
      </c>
      <c r="BJ122" s="3">
        <v>1.202623828244076E-2</v>
      </c>
      <c r="BK122" s="3">
        <v>1.2129943461651416E-2</v>
      </c>
      <c r="BL122" s="3">
        <v>1.1878665682798717E-2</v>
      </c>
      <c r="BM122" s="3">
        <v>1.1561772451895824E-2</v>
      </c>
      <c r="BN122" s="3">
        <v>1.1566483988077803E-2</v>
      </c>
      <c r="BO122" s="3">
        <v>1.1720069032751468E-2</v>
      </c>
      <c r="BP122" s="3">
        <v>1.0971037077347146E-2</v>
      </c>
      <c r="BQ122" s="3">
        <v>1.1705447716874873E-2</v>
      </c>
      <c r="BR122" s="3">
        <v>1.1798779454533448E-2</v>
      </c>
      <c r="BS122" s="3">
        <v>1.1949476620911725E-2</v>
      </c>
      <c r="BT122" s="3">
        <v>1.200824710147641E-2</v>
      </c>
      <c r="BU122" s="3">
        <v>1.1888730653491941E-2</v>
      </c>
      <c r="BV122" s="3">
        <v>1.1808702397964166E-2</v>
      </c>
      <c r="BW122" s="3">
        <v>1.2457568520783391E-2</v>
      </c>
      <c r="BX122" s="3">
        <v>1.1201071914143657E-2</v>
      </c>
      <c r="BY122" s="3">
        <v>1.1198991031944661E-2</v>
      </c>
      <c r="BZ122" s="3">
        <v>1.1131491102868818E-2</v>
      </c>
      <c r="CA122" s="3">
        <v>1.1751898672745509E-2</v>
      </c>
      <c r="CB122" s="3">
        <v>1.1030090088466227E-2</v>
      </c>
      <c r="CC122" s="3">
        <v>1.1139548936504706E-2</v>
      </c>
      <c r="CD122" s="3">
        <v>1.1129482144445979E-2</v>
      </c>
      <c r="CE122" s="3">
        <v>1.0962059806263746E-2</v>
      </c>
      <c r="CF122" s="3">
        <v>1.118035498869363E-2</v>
      </c>
      <c r="CG122" s="3">
        <v>1.0763418895682553E-2</v>
      </c>
      <c r="CH122" s="3">
        <v>1.1031978499964068E-2</v>
      </c>
      <c r="CI122" s="3">
        <v>1.1083898259811931E-2</v>
      </c>
      <c r="CJ122" s="3">
        <v>1.094960979883175E-2</v>
      </c>
      <c r="CK122" s="3">
        <v>1.1093704670218973E-2</v>
      </c>
      <c r="CL122" s="3">
        <v>1.0942558360490628E-2</v>
      </c>
      <c r="CM122" s="3">
        <v>1.1205239744049966E-2</v>
      </c>
      <c r="CN122" s="3">
        <v>1.0906311827733606E-2</v>
      </c>
      <c r="CO122" s="3">
        <v>1.1085854869464229E-2</v>
      </c>
      <c r="CP122" s="3">
        <v>1.1165976287391688E-2</v>
      </c>
      <c r="CQ122" s="3">
        <v>1.1020686157898196E-2</v>
      </c>
      <c r="CR122" s="3">
        <v>1.0866557149375566E-2</v>
      </c>
      <c r="CS122" s="3">
        <v>1.0933809336975964E-2</v>
      </c>
      <c r="CT122" s="3">
        <v>1.1093704670218973E-2</v>
      </c>
      <c r="CU122" s="3">
        <v>1.0904619046837261E-2</v>
      </c>
      <c r="CV122" s="3">
        <v>1.1111501722193995E-2</v>
      </c>
      <c r="CW122" s="3">
        <v>1.0981901080634016E-2</v>
      </c>
      <c r="CZ122" s="3" t="s">
        <v>315</v>
      </c>
    </row>
    <row r="123" spans="1:104" x14ac:dyDescent="0.25">
      <c r="A123" s="212" t="s">
        <v>314</v>
      </c>
      <c r="E123" s="3">
        <v>2</v>
      </c>
      <c r="F123" s="3">
        <v>1.1161887013397931E-2</v>
      </c>
      <c r="G123" s="3">
        <v>1.1209415627872366E-2</v>
      </c>
      <c r="H123" s="3">
        <v>1.1003921435921549E-2</v>
      </c>
      <c r="I123" s="3">
        <v>1.1215694467571091E-2</v>
      </c>
      <c r="J123" s="3">
        <v>1.121989031238968E-2</v>
      </c>
      <c r="K123" s="3">
        <v>1.0818053228081492E-2</v>
      </c>
      <c r="L123" s="3">
        <v>1.1238869010812835E-2</v>
      </c>
      <c r="M123" s="3">
        <v>1.1157806229574962E-2</v>
      </c>
      <c r="N123" s="3">
        <v>1.1182417430055436E-2</v>
      </c>
      <c r="O123" s="3">
        <v>1.0942558360490628E-2</v>
      </c>
      <c r="P123" s="3">
        <v>1.1190687839450764E-2</v>
      </c>
      <c r="Q123" s="3">
        <v>1.11782946221195E-2</v>
      </c>
      <c r="R123" s="3">
        <v>1.1011346415709777E-2</v>
      </c>
      <c r="S123" s="3">
        <v>1.105867835197949E-2</v>
      </c>
      <c r="T123" s="3">
        <v>1.1170074008573838E-2</v>
      </c>
      <c r="U123" s="3">
        <v>1.113753118943217E-2</v>
      </c>
      <c r="V123" s="3">
        <v>1.0876322279524286E-2</v>
      </c>
      <c r="W123" s="3">
        <v>1.0985544273340087E-2</v>
      </c>
      <c r="X123" s="3">
        <v>1.0847386791701386E-2</v>
      </c>
      <c r="Y123" s="3">
        <v>1.0967437808052094E-2</v>
      </c>
      <c r="Z123" s="3">
        <v>1.1045267713586826E-2</v>
      </c>
      <c r="AA123" s="3">
        <v>1.087142494607185E-2</v>
      </c>
      <c r="AB123" s="3">
        <v>1.0963849675990844E-2</v>
      </c>
      <c r="AC123" s="3">
        <v>1.0845811346204659E-2</v>
      </c>
      <c r="AD123" s="3">
        <v>1.0930330251738285E-2</v>
      </c>
      <c r="AE123" s="3">
        <v>1.0947842621031101E-2</v>
      </c>
      <c r="AF123" s="3">
        <v>1.0853722827980694E-2</v>
      </c>
      <c r="AG123" s="3">
        <v>1.090800769035849E-2</v>
      </c>
      <c r="AH123" s="3">
        <v>1.0989198292977731E-2</v>
      </c>
      <c r="AI123" s="3">
        <v>1.1024440076850439E-2</v>
      </c>
      <c r="AJ123" s="3">
        <v>1.0980083563449261E-2</v>
      </c>
      <c r="AK123" s="3">
        <v>1.093206831982152E-2</v>
      </c>
      <c r="AL123" s="3">
        <v>1.0991029343939474E-2</v>
      </c>
      <c r="AM123" s="3">
        <v>1.1031978499964068E-2</v>
      </c>
      <c r="AN123" s="3">
        <v>1.0998380313370748E-2</v>
      </c>
      <c r="AO123" s="3">
        <v>1.0841105732223966E-2</v>
      </c>
      <c r="AP123" s="3">
        <v>1.1062531945817411E-2</v>
      </c>
      <c r="AQ123" s="3">
        <v>1.0810549479399523E-2</v>
      </c>
      <c r="AR123" s="3">
        <v>1.109764350177278E-2</v>
      </c>
      <c r="AS123" s="3">
        <v>1.1011346415709777E-2</v>
      </c>
      <c r="AT123" s="3">
        <v>1.0967437808052094E-2</v>
      </c>
      <c r="AU123" s="3">
        <v>1.1030090088466227E-2</v>
      </c>
      <c r="AV123" s="3">
        <v>1.0834880334428587E-2</v>
      </c>
      <c r="AW123" s="3">
        <v>1.1066395213815028E-2</v>
      </c>
      <c r="AX123" s="3">
        <v>1.0881248882665173E-2</v>
      </c>
      <c r="AY123" s="3">
        <v>1.1095672930161671E-2</v>
      </c>
      <c r="AZ123" s="3">
        <v>1.1113490570290097E-2</v>
      </c>
      <c r="BA123" s="3">
        <v>1.0991029343939474E-2</v>
      </c>
      <c r="BB123" s="3">
        <v>1.114764169941207E-2</v>
      </c>
      <c r="BC123" s="3">
        <v>1.1249480704557668E-2</v>
      </c>
      <c r="BD123" s="3">
        <v>1.1143590974208806E-2</v>
      </c>
      <c r="BE123" s="3">
        <v>1.1266558613810318E-2</v>
      </c>
      <c r="BF123" s="3">
        <v>1.1203154819854788E-2</v>
      </c>
      <c r="BG123" s="3">
        <v>1.1477943501516541E-2</v>
      </c>
      <c r="BH123" s="3">
        <v>1.1281600337141873E-2</v>
      </c>
      <c r="BI123" s="3">
        <v>1.1659442908345086E-2</v>
      </c>
      <c r="BJ123" s="3">
        <v>1.1873639674425007E-2</v>
      </c>
      <c r="BK123" s="3">
        <v>1.2044277187950092E-2</v>
      </c>
      <c r="BL123" s="3">
        <v>1.1791349290297792E-2</v>
      </c>
      <c r="BM123" s="3">
        <v>1.1466451832938485E-2</v>
      </c>
      <c r="BN123" s="3">
        <v>1.1475642137466546E-2</v>
      </c>
      <c r="BO123" s="3">
        <v>1.1594869217899872E-2</v>
      </c>
      <c r="BP123" s="3">
        <v>1.0822599323126902E-2</v>
      </c>
      <c r="BQ123" s="3">
        <v>1.1592496254457019E-2</v>
      </c>
      <c r="BR123" s="3">
        <v>1.169087088503673E-2</v>
      </c>
      <c r="BS123" s="3">
        <v>1.1868618005355214E-2</v>
      </c>
      <c r="BT123" s="3">
        <v>1.1901335992099416E-2</v>
      </c>
      <c r="BU123" s="3">
        <v>1.1813670712402469E-2</v>
      </c>
      <c r="BV123" s="3">
        <v>1.1698153707349612E-2</v>
      </c>
      <c r="BW123" s="3">
        <v>1.233359468730999E-2</v>
      </c>
      <c r="BX123" s="3">
        <v>1.1236752460291877E-2</v>
      </c>
      <c r="BY123" s="3">
        <v>1.1249480704557668E-2</v>
      </c>
      <c r="BZ123" s="3">
        <v>1.1224094072823765E-2</v>
      </c>
      <c r="CA123" s="3">
        <v>1.1764194693018371E-2</v>
      </c>
      <c r="CB123" s="3">
        <v>1.1129482144445979E-2</v>
      </c>
      <c r="CC123" s="3">
        <v>1.1238869010812835E-2</v>
      </c>
      <c r="CD123" s="3">
        <v>1.1221991205591864E-2</v>
      </c>
      <c r="CE123" s="3">
        <v>1.1070268104248937E-2</v>
      </c>
      <c r="CF123" s="3">
        <v>1.1298901456832544E-2</v>
      </c>
      <c r="CG123" s="3">
        <v>1.087796124147522E-2</v>
      </c>
      <c r="CH123" s="3">
        <v>1.1190687839450764E-2</v>
      </c>
      <c r="CI123" s="3">
        <v>1.1262277791808883E-2</v>
      </c>
      <c r="CJ123" s="3">
        <v>1.1119470637811268E-2</v>
      </c>
      <c r="CK123" s="3">
        <v>1.1270846938292167E-2</v>
      </c>
      <c r="CL123" s="3">
        <v>1.1131491102868818E-2</v>
      </c>
      <c r="CM123" s="3">
        <v>1.1416347196512189E-2</v>
      </c>
      <c r="CN123" s="3">
        <v>1.1145615253656316E-2</v>
      </c>
      <c r="CO123" s="3">
        <v>1.135149111860434E-2</v>
      </c>
      <c r="CP123" s="3">
        <v>1.140957396118103E-2</v>
      </c>
      <c r="CQ123" s="3">
        <v>1.1251608798739099E-2</v>
      </c>
      <c r="CR123" s="3">
        <v>1.1047176138582415E-2</v>
      </c>
      <c r="CS123" s="3">
        <v>1.11557690349946E-2</v>
      </c>
      <c r="CT123" s="3">
        <v>1.1320690471040229E-2</v>
      </c>
      <c r="CU123" s="3">
        <v>1.1121468481879115E-2</v>
      </c>
      <c r="CV123" s="3">
        <v>1.1342656238509496E-2</v>
      </c>
      <c r="CW123" s="3">
        <v>1.121989031238968E-2</v>
      </c>
      <c r="CZ123" s="3" t="s">
        <v>315</v>
      </c>
    </row>
    <row r="124" spans="1:104" x14ac:dyDescent="0.25">
      <c r="A124" s="212" t="s">
        <v>314</v>
      </c>
      <c r="E124" s="3">
        <v>3</v>
      </c>
      <c r="F124" s="3">
        <v>1.1228305709984565E-2</v>
      </c>
      <c r="G124" s="3">
        <v>1.1275142729243903E-2</v>
      </c>
      <c r="H124" s="3">
        <v>1.1125470867452525E-2</v>
      </c>
      <c r="I124" s="3">
        <v>1.1325069616720973E-2</v>
      </c>
      <c r="J124" s="3">
        <v>1.1344862378540266E-2</v>
      </c>
      <c r="K124" s="3">
        <v>1.0980083563449261E-2</v>
      </c>
      <c r="L124" s="3">
        <v>1.1380392219445534E-2</v>
      </c>
      <c r="M124" s="3">
        <v>1.1262277791808883E-2</v>
      </c>
      <c r="N124" s="3">
        <v>1.1327261830353486E-2</v>
      </c>
      <c r="O124" s="3">
        <v>1.1081943998768162E-2</v>
      </c>
      <c r="P124" s="3">
        <v>1.1329455799028443E-2</v>
      </c>
      <c r="Q124" s="3">
        <v>1.1344862378540266E-2</v>
      </c>
      <c r="R124" s="3">
        <v>1.11557690349946E-2</v>
      </c>
      <c r="S124" s="3">
        <v>1.1203154819854788E-2</v>
      </c>
      <c r="T124" s="3">
        <v>1.1382627111177657E-2</v>
      </c>
      <c r="U124" s="3">
        <v>1.1355918838913071E-2</v>
      </c>
      <c r="V124" s="3">
        <v>1.1049087034828431E-2</v>
      </c>
      <c r="W124" s="3">
        <v>1.1163930591817417E-2</v>
      </c>
      <c r="X124" s="3">
        <v>1.0989198292977731E-2</v>
      </c>
      <c r="Y124" s="3">
        <v>1.1095672930161671E-2</v>
      </c>
      <c r="Z124" s="3">
        <v>1.1198991031944661E-2</v>
      </c>
      <c r="AA124" s="3">
        <v>1.0989198292977731E-2</v>
      </c>
      <c r="AB124" s="3">
        <v>1.1085854869464229E-2</v>
      </c>
      <c r="AC124" s="3">
        <v>1.0967437808052094E-2</v>
      </c>
      <c r="AD124" s="3">
        <v>1.1039557333264893E-2</v>
      </c>
      <c r="AE124" s="3">
        <v>1.1052916214385977E-2</v>
      </c>
      <c r="AF124" s="3">
        <v>1.0958488499375751E-2</v>
      </c>
      <c r="AG124" s="3">
        <v>1.101507455332762E-2</v>
      </c>
      <c r="AH124" s="3">
        <v>1.1051000395646882E-2</v>
      </c>
      <c r="AI124" s="3">
        <v>1.1117475033964652E-2</v>
      </c>
      <c r="AJ124" s="3">
        <v>1.1076095369783157E-2</v>
      </c>
      <c r="AK124" s="3">
        <v>1.1035762892884549E-2</v>
      </c>
      <c r="AL124" s="3">
        <v>1.1081943998768162E-2</v>
      </c>
      <c r="AM124" s="3">
        <v>1.1078042547480571E-2</v>
      </c>
      <c r="AN124" s="3">
        <v>1.1068330459444664E-2</v>
      </c>
      <c r="AO124" s="3">
        <v>1.0904619046837261E-2</v>
      </c>
      <c r="AP124" s="3">
        <v>1.1105548783716279E-2</v>
      </c>
      <c r="AQ124" s="3">
        <v>1.0902929356807145E-2</v>
      </c>
      <c r="AR124" s="3">
        <v>1.1125470867452525E-2</v>
      </c>
      <c r="AS124" s="3">
        <v>1.1045267713586826E-2</v>
      </c>
      <c r="AT124" s="3">
        <v>1.0980083563449261E-2</v>
      </c>
      <c r="AU124" s="3">
        <v>1.105867835197949E-2</v>
      </c>
      <c r="AV124" s="3">
        <v>1.0866557149375566E-2</v>
      </c>
      <c r="AW124" s="3">
        <v>1.1074150565786312E-2</v>
      </c>
      <c r="AX124" s="3">
        <v>1.0904619046837261E-2</v>
      </c>
      <c r="AY124" s="3">
        <v>1.1068330459444664E-2</v>
      </c>
      <c r="AZ124" s="3">
        <v>1.1095672930161671E-2</v>
      </c>
      <c r="BA124" s="3">
        <v>1.0976456725819483E-2</v>
      </c>
      <c r="BB124" s="3">
        <v>1.1119470637811268E-2</v>
      </c>
      <c r="BC124" s="3">
        <v>1.1196912178303431E-2</v>
      </c>
      <c r="BD124" s="3">
        <v>1.1119470637811268E-2</v>
      </c>
      <c r="BE124" s="3">
        <v>1.1226198909233265E-2</v>
      </c>
      <c r="BF124" s="3">
        <v>1.1176236335562639E-2</v>
      </c>
      <c r="BG124" s="3">
        <v>1.1407319435721375E-2</v>
      </c>
      <c r="BH124" s="3">
        <v>1.1249480704557668E-2</v>
      </c>
      <c r="BI124" s="3">
        <v>1.1601996235151457E-2</v>
      </c>
      <c r="BJ124" s="3">
        <v>1.1798779454533448E-2</v>
      </c>
      <c r="BK124" s="3">
        <v>1.1921559714110352E-2</v>
      </c>
      <c r="BL124" s="3">
        <v>1.1766657443134543E-2</v>
      </c>
      <c r="BM124" s="3">
        <v>1.146186581823827E-2</v>
      </c>
      <c r="BN124" s="3">
        <v>1.1464158061339824E-2</v>
      </c>
      <c r="BO124" s="3">
        <v>1.1564127523154388E-2</v>
      </c>
      <c r="BP124" s="3">
        <v>1.0748683231582845E-2</v>
      </c>
      <c r="BQ124" s="3">
        <v>1.1587754407920481E-2</v>
      </c>
      <c r="BR124" s="3">
        <v>1.1712752847262364E-2</v>
      </c>
      <c r="BS124" s="3">
        <v>1.1873639674425007E-2</v>
      </c>
      <c r="BT124" s="3">
        <v>1.1886212796548223E-2</v>
      </c>
      <c r="BU124" s="3">
        <v>1.1806219948174546E-2</v>
      </c>
      <c r="BV124" s="3">
        <v>1.1654626946118185E-2</v>
      </c>
      <c r="BW124" s="3">
        <v>1.2261611528801342E-2</v>
      </c>
      <c r="BX124" s="3">
        <v>1.1272993902700312E-2</v>
      </c>
      <c r="BY124" s="3">
        <v>1.1307595585421715E-2</v>
      </c>
      <c r="BZ124" s="3">
        <v>1.1285914638348937E-2</v>
      </c>
      <c r="CA124" s="3">
        <v>1.1759272731980963E-2</v>
      </c>
      <c r="CB124" s="3">
        <v>1.1209415627872366E-2</v>
      </c>
      <c r="CC124" s="3">
        <v>1.1266558613810318E-2</v>
      </c>
      <c r="CD124" s="3">
        <v>1.1260140205559654E-2</v>
      </c>
      <c r="CE124" s="3">
        <v>1.109764350177278E-2</v>
      </c>
      <c r="CF124" s="3">
        <v>1.1358135255303492E-2</v>
      </c>
      <c r="CG124" s="3">
        <v>1.0998380313370748E-2</v>
      </c>
      <c r="CH124" s="3">
        <v>1.1264417262739301E-2</v>
      </c>
      <c r="CI124" s="3">
        <v>1.1311953421998311E-2</v>
      </c>
      <c r="CJ124" s="3">
        <v>1.1139548936504706E-2</v>
      </c>
      <c r="CK124" s="3">
        <v>1.130977360954899E-2</v>
      </c>
      <c r="CL124" s="3">
        <v>1.1184481940994973E-2</v>
      </c>
      <c r="CM124" s="3">
        <v>1.1452712198178339E-2</v>
      </c>
      <c r="CN124" s="3">
        <v>1.1249480704557668E-2</v>
      </c>
      <c r="CO124" s="3">
        <v>1.1466451832938485E-2</v>
      </c>
      <c r="CP124" s="3">
        <v>1.1494095106227897E-2</v>
      </c>
      <c r="CQ124" s="3">
        <v>1.1347070241222723E-2</v>
      </c>
      <c r="CR124" s="3">
        <v>1.1135515631036652E-2</v>
      </c>
      <c r="CS124" s="3">
        <v>1.1249480704557668E-2</v>
      </c>
      <c r="CT124" s="3">
        <v>1.1418608149241116E-2</v>
      </c>
      <c r="CU124" s="3">
        <v>1.1232525185255637E-2</v>
      </c>
      <c r="CV124" s="3">
        <v>1.1427667902692895E-2</v>
      </c>
      <c r="CW124" s="3">
        <v>1.135149111860434E-2</v>
      </c>
      <c r="CZ124" s="3" t="s">
        <v>315</v>
      </c>
    </row>
    <row r="125" spans="1:104" x14ac:dyDescent="0.25">
      <c r="A125" s="212" t="s">
        <v>314</v>
      </c>
      <c r="E125" s="3">
        <v>4</v>
      </c>
      <c r="F125" s="3">
        <v>1.1163930591817417E-2</v>
      </c>
      <c r="G125" s="3">
        <v>1.1176236335562639E-2</v>
      </c>
      <c r="H125" s="3">
        <v>1.1095672930161671E-2</v>
      </c>
      <c r="I125" s="3">
        <v>1.1275142729243903E-2</v>
      </c>
      <c r="J125" s="3">
        <v>1.1272993902700312E-2</v>
      </c>
      <c r="K125" s="3">
        <v>1.1093704670218973E-2</v>
      </c>
      <c r="L125" s="3">
        <v>1.1316318395039771E-2</v>
      </c>
      <c r="M125" s="3">
        <v>1.1207326681719865E-2</v>
      </c>
      <c r="N125" s="3">
        <v>1.1272993902700312E-2</v>
      </c>
      <c r="O125" s="3">
        <v>1.1076095369783157E-2</v>
      </c>
      <c r="P125" s="3">
        <v>1.1262277791808883E-2</v>
      </c>
      <c r="Q125" s="3">
        <v>1.1305419353840662E-2</v>
      </c>
      <c r="R125" s="3">
        <v>1.1141568866631091E-2</v>
      </c>
      <c r="S125" s="3">
        <v>1.1184481940994973E-2</v>
      </c>
      <c r="T125" s="3">
        <v>1.1371469294720216E-2</v>
      </c>
      <c r="U125" s="3">
        <v>1.1362573180948798E-2</v>
      </c>
      <c r="V125" s="3">
        <v>1.1056755199141288E-2</v>
      </c>
      <c r="W125" s="3">
        <v>1.1182417430055436E-2</v>
      </c>
      <c r="X125" s="3">
        <v>1.1030090088466227E-2</v>
      </c>
      <c r="Y125" s="3">
        <v>1.1125470867452525E-2</v>
      </c>
      <c r="Z125" s="3">
        <v>1.1226198909233265E-2</v>
      </c>
      <c r="AA125" s="3">
        <v>1.1024440076850439E-2</v>
      </c>
      <c r="AB125" s="3">
        <v>1.1133502266960638E-2</v>
      </c>
      <c r="AC125" s="3">
        <v>1.1000224709839967E-2</v>
      </c>
      <c r="AD125" s="3">
        <v>1.108977510976028E-2</v>
      </c>
      <c r="AE125" s="3">
        <v>1.1099616378976718E-2</v>
      </c>
      <c r="AF125" s="3">
        <v>1.1007628690635096E-2</v>
      </c>
      <c r="AG125" s="3">
        <v>1.1070268104248937E-2</v>
      </c>
      <c r="AH125" s="3">
        <v>1.1056755199141288E-2</v>
      </c>
      <c r="AI125" s="3">
        <v>1.1139548936504706E-2</v>
      </c>
      <c r="AJ125" s="3">
        <v>1.1099616378976718E-2</v>
      </c>
      <c r="AK125" s="3">
        <v>1.1078042547480571E-2</v>
      </c>
      <c r="AL125" s="3">
        <v>1.1135515631036652E-2</v>
      </c>
      <c r="AM125" s="3">
        <v>1.1121468481879115E-2</v>
      </c>
      <c r="AN125" s="3">
        <v>1.1125470867452525E-2</v>
      </c>
      <c r="AO125" s="3">
        <v>1.0967437808052094E-2</v>
      </c>
      <c r="AP125" s="3">
        <v>1.1145615253656316E-2</v>
      </c>
      <c r="AQ125" s="3">
        <v>1.0981901080634016E-2</v>
      </c>
      <c r="AR125" s="3">
        <v>1.118654851631995E-2</v>
      </c>
      <c r="AS125" s="3">
        <v>1.1115481676172601E-2</v>
      </c>
      <c r="AT125" s="3">
        <v>1.1035762892884549E-2</v>
      </c>
      <c r="AU125" s="3">
        <v>1.1133502266960638E-2</v>
      </c>
      <c r="AV125" s="3">
        <v>1.093904999745865E-2</v>
      </c>
      <c r="AW125" s="3">
        <v>1.1133502266960638E-2</v>
      </c>
      <c r="AX125" s="3">
        <v>1.0967437808052094E-2</v>
      </c>
      <c r="AY125" s="3">
        <v>1.1119470637811268E-2</v>
      </c>
      <c r="AZ125" s="3">
        <v>1.1143590974208806E-2</v>
      </c>
      <c r="BA125" s="3">
        <v>1.1024440076850439E-2</v>
      </c>
      <c r="BB125" s="3">
        <v>1.113753118943217E-2</v>
      </c>
      <c r="BC125" s="3">
        <v>1.1221991205591864E-2</v>
      </c>
      <c r="BD125" s="3">
        <v>1.1182417430055436E-2</v>
      </c>
      <c r="BE125" s="3">
        <v>1.1245230257621364E-2</v>
      </c>
      <c r="BF125" s="3">
        <v>1.1209415627872366E-2</v>
      </c>
      <c r="BG125" s="3">
        <v>1.1402815236062125E-2</v>
      </c>
      <c r="BH125" s="3">
        <v>1.1277293413461065E-2</v>
      </c>
      <c r="BI125" s="3">
        <v>1.1599619211050904E-2</v>
      </c>
      <c r="BJ125" s="3">
        <v>1.1761733121873341E-2</v>
      </c>
      <c r="BK125" s="3">
        <v>1.1866108803089026E-2</v>
      </c>
      <c r="BL125" s="3">
        <v>1.1727396208165985E-2</v>
      </c>
      <c r="BM125" s="3">
        <v>1.1487164010495876E-2</v>
      </c>
      <c r="BN125" s="3">
        <v>1.147334228527086E-2</v>
      </c>
      <c r="BO125" s="3">
        <v>1.1554715629483403E-2</v>
      </c>
      <c r="BP125" s="3">
        <v>1.0715946566356438E-2</v>
      </c>
      <c r="BQ125" s="3">
        <v>1.1590124650188716E-2</v>
      </c>
      <c r="BR125" s="3">
        <v>1.1688445775200673E-2</v>
      </c>
      <c r="BS125" s="3">
        <v>1.178640161531086E-2</v>
      </c>
      <c r="BT125" s="3">
        <v>1.1818643565620457E-2</v>
      </c>
      <c r="BU125" s="3">
        <v>1.1742083270946835E-2</v>
      </c>
      <c r="BV125" s="3">
        <v>1.1550018103544168E-2</v>
      </c>
      <c r="BW125" s="3">
        <v>1.2057191019379188E-2</v>
      </c>
      <c r="BX125" s="3">
        <v>1.1203154819854788E-2</v>
      </c>
      <c r="BY125" s="3">
        <v>1.1238869010812835E-2</v>
      </c>
      <c r="BZ125" s="3">
        <v>1.1203154819854788E-2</v>
      </c>
      <c r="CA125" s="3">
        <v>1.1575923726089177E-2</v>
      </c>
      <c r="CB125" s="3">
        <v>1.114764169941207E-2</v>
      </c>
      <c r="CC125" s="3">
        <v>1.1149670305934944E-2</v>
      </c>
      <c r="CD125" s="3">
        <v>1.115373397921704E-2</v>
      </c>
      <c r="CE125" s="3">
        <v>1.101507455332762E-2</v>
      </c>
      <c r="CF125" s="3">
        <v>1.1262277791808883E-2</v>
      </c>
      <c r="CG125" s="3">
        <v>1.102632086995714E-2</v>
      </c>
      <c r="CH125" s="3">
        <v>1.1194835358283028E-2</v>
      </c>
      <c r="CI125" s="3">
        <v>1.1234637850189411E-2</v>
      </c>
      <c r="CJ125" s="3">
        <v>1.1068330459444664E-2</v>
      </c>
      <c r="CK125" s="3">
        <v>1.1230414470259187E-2</v>
      </c>
      <c r="CL125" s="3">
        <v>1.1125470867452525E-2</v>
      </c>
      <c r="CM125" s="3">
        <v>1.1371469294720216E-2</v>
      </c>
      <c r="CN125" s="3">
        <v>1.1215694467571091E-2</v>
      </c>
      <c r="CO125" s="3">
        <v>1.1420870699792363E-2</v>
      </c>
      <c r="CP125" s="3">
        <v>1.143675299388347E-2</v>
      </c>
      <c r="CQ125" s="3">
        <v>1.1301072285285985E-2</v>
      </c>
      <c r="CR125" s="3">
        <v>1.1119470637811268E-2</v>
      </c>
      <c r="CS125" s="3">
        <v>1.1213599525745965E-2</v>
      </c>
      <c r="CT125" s="3">
        <v>1.1387101860796389E-2</v>
      </c>
      <c r="CU125" s="3">
        <v>1.1205239744049966E-2</v>
      </c>
      <c r="CV125" s="3">
        <v>1.1344862378540266E-2</v>
      </c>
      <c r="CW125" s="3">
        <v>1.1305419353840662E-2</v>
      </c>
      <c r="CZ125" s="3" t="s">
        <v>315</v>
      </c>
    </row>
    <row r="126" spans="1:104" x14ac:dyDescent="0.25">
      <c r="A126" s="212" t="s">
        <v>314</v>
      </c>
      <c r="E126" s="3">
        <v>5</v>
      </c>
      <c r="F126" s="3">
        <v>1.1091738728044476E-2</v>
      </c>
      <c r="G126" s="3">
        <v>1.1078042547480571E-2</v>
      </c>
      <c r="H126" s="3">
        <v>1.1007628690635096E-2</v>
      </c>
      <c r="I126" s="3">
        <v>1.1182417430055436E-2</v>
      </c>
      <c r="J126" s="3">
        <v>1.1143590974208806E-2</v>
      </c>
      <c r="K126" s="3">
        <v>1.1054834484418019E-2</v>
      </c>
      <c r="L126" s="3">
        <v>1.1215694467571091E-2</v>
      </c>
      <c r="M126" s="3">
        <v>1.1099616378976718E-2</v>
      </c>
      <c r="N126" s="3">
        <v>1.1157806229574962E-2</v>
      </c>
      <c r="O126" s="3">
        <v>1.1030090088466227E-2</v>
      </c>
      <c r="P126" s="3">
        <v>1.1145615253656316E-2</v>
      </c>
      <c r="Q126" s="3">
        <v>1.1201071914143657E-2</v>
      </c>
      <c r="R126" s="3">
        <v>1.1052916214385977E-2</v>
      </c>
      <c r="S126" s="3">
        <v>1.1101591555718993E-2</v>
      </c>
      <c r="T126" s="3">
        <v>1.1249480704557668E-2</v>
      </c>
      <c r="U126" s="3">
        <v>1.1268701840497775E-2</v>
      </c>
      <c r="V126" s="3">
        <v>1.096027274471767E-2</v>
      </c>
      <c r="W126" s="3">
        <v>1.1078042547480571E-2</v>
      </c>
      <c r="X126" s="3">
        <v>1.0925133828022848E-2</v>
      </c>
      <c r="Y126" s="3">
        <v>1.1005773750851766E-2</v>
      </c>
      <c r="Z126" s="3">
        <v>1.109764350177278E-2</v>
      </c>
      <c r="AA126" s="3">
        <v>1.093206831982152E-2</v>
      </c>
      <c r="AB126" s="3">
        <v>1.1003921435921549E-2</v>
      </c>
      <c r="AC126" s="3">
        <v>1.0892856641328996E-2</v>
      </c>
      <c r="AD126" s="3">
        <v>1.0971037077347146E-2</v>
      </c>
      <c r="AE126" s="3">
        <v>1.0963849675990844E-2</v>
      </c>
      <c r="AF126" s="3">
        <v>1.0919964257411374E-2</v>
      </c>
      <c r="AG126" s="3">
        <v>1.0946078316511176E-2</v>
      </c>
      <c r="AH126" s="3">
        <v>1.0944316893558015E-2</v>
      </c>
      <c r="AI126" s="3">
        <v>1.1003921435921549E-2</v>
      </c>
      <c r="AJ126" s="3">
        <v>1.0967437808052094E-2</v>
      </c>
      <c r="AK126" s="3">
        <v>1.0956707078294881E-2</v>
      </c>
      <c r="AL126" s="3">
        <v>1.0991029343939474E-2</v>
      </c>
      <c r="AM126" s="3">
        <v>1.1016942508894956E-2</v>
      </c>
      <c r="AN126" s="3">
        <v>1.1005773750851766E-2</v>
      </c>
      <c r="AO126" s="3">
        <v>1.0911408624430741E-2</v>
      </c>
      <c r="AP126" s="3">
        <v>1.1035762892884549E-2</v>
      </c>
      <c r="AQ126" s="3">
        <v>1.0901242766819141E-2</v>
      </c>
      <c r="AR126" s="3">
        <v>1.1085854869464229E-2</v>
      </c>
      <c r="AS126" s="3">
        <v>1.1030090088466227E-2</v>
      </c>
      <c r="AT126" s="3">
        <v>1.0992863078945869E-2</v>
      </c>
      <c r="AU126" s="3">
        <v>1.1066395213815028E-2</v>
      </c>
      <c r="AV126" s="3">
        <v>1.0926862997193032E-2</v>
      </c>
      <c r="AW126" s="3">
        <v>1.1074150565786312E-2</v>
      </c>
      <c r="AX126" s="3">
        <v>1.0944316893558015E-2</v>
      </c>
      <c r="AY126" s="3">
        <v>1.1076095369783157E-2</v>
      </c>
      <c r="AZ126" s="3">
        <v>1.1087813821510695E-2</v>
      </c>
      <c r="BA126" s="3">
        <v>1.0998380313370748E-2</v>
      </c>
      <c r="BB126" s="3">
        <v>1.109764350177278E-2</v>
      </c>
      <c r="BC126" s="3">
        <v>1.11782946221195E-2</v>
      </c>
      <c r="BD126" s="3">
        <v>1.1139548936504706E-2</v>
      </c>
      <c r="BE126" s="3">
        <v>1.1194835358283028E-2</v>
      </c>
      <c r="BF126" s="3">
        <v>1.1141568866631091E-2</v>
      </c>
      <c r="BG126" s="3">
        <v>1.1290236281933264E-2</v>
      </c>
      <c r="BH126" s="3">
        <v>1.118654851631995E-2</v>
      </c>
      <c r="BI126" s="3">
        <v>1.1448144647024372E-2</v>
      </c>
      <c r="BJ126" s="3">
        <v>1.1601996235151457E-2</v>
      </c>
      <c r="BK126" s="3">
        <v>1.1838580024709833E-2</v>
      </c>
      <c r="BL126" s="3">
        <v>1.1540640012425385E-2</v>
      </c>
      <c r="BM126" s="3">
        <v>1.1353704125368513E-2</v>
      </c>
      <c r="BN126" s="3">
        <v>1.1327261830353486E-2</v>
      </c>
      <c r="BO126" s="3">
        <v>1.1398317529113244E-2</v>
      </c>
      <c r="BP126" s="3">
        <v>1.0701886414495099E-2</v>
      </c>
      <c r="BQ126" s="3">
        <v>1.1425400580075351E-2</v>
      </c>
      <c r="BR126" s="3">
        <v>1.1475642137466546E-2</v>
      </c>
      <c r="BS126" s="3">
        <v>1.1528949448219028E-2</v>
      </c>
      <c r="BT126" s="3">
        <v>1.1561772451895824E-2</v>
      </c>
      <c r="BU126" s="3">
        <v>1.1503357353196186E-2</v>
      </c>
      <c r="BV126" s="3">
        <v>1.1353704125368513E-2</v>
      </c>
      <c r="BW126" s="3">
        <v>1.1729841030994614E-2</v>
      </c>
      <c r="BX126" s="3">
        <v>1.1068330459444664E-2</v>
      </c>
      <c r="BY126" s="3">
        <v>1.1085854869464229E-2</v>
      </c>
      <c r="BZ126" s="3">
        <v>1.1049087034828431E-2</v>
      </c>
      <c r="CA126" s="3">
        <v>1.1329455799028443E-2</v>
      </c>
      <c r="CB126" s="3">
        <v>1.0998380313370748E-2</v>
      </c>
      <c r="CC126" s="3">
        <v>1.101507455332762E-2</v>
      </c>
      <c r="CD126" s="3">
        <v>1.0989198292977731E-2</v>
      </c>
      <c r="CE126" s="3">
        <v>1.0916532912211729E-2</v>
      </c>
      <c r="CF126" s="3">
        <v>1.1125470867452525E-2</v>
      </c>
      <c r="CG126" s="3">
        <v>1.0967437808052094E-2</v>
      </c>
      <c r="CH126" s="3">
        <v>1.108977510976028E-2</v>
      </c>
      <c r="CI126" s="3">
        <v>1.1119470637811268E-2</v>
      </c>
      <c r="CJ126" s="3">
        <v>1.0994699490495918E-2</v>
      </c>
      <c r="CK126" s="3">
        <v>1.1125470867452525E-2</v>
      </c>
      <c r="CL126" s="3">
        <v>1.1022561837157663E-2</v>
      </c>
      <c r="CM126" s="3">
        <v>1.1255870705346172E-2</v>
      </c>
      <c r="CN126" s="3">
        <v>1.1131491102868818E-2</v>
      </c>
      <c r="CO126" s="3">
        <v>1.1322879162241617E-2</v>
      </c>
      <c r="CP126" s="3">
        <v>1.1342656238509496E-2</v>
      </c>
      <c r="CQ126" s="3">
        <v>1.1217791398087096E-2</v>
      </c>
      <c r="CR126" s="3">
        <v>1.1091738728044476E-2</v>
      </c>
      <c r="CS126" s="3">
        <v>1.1149670305934944E-2</v>
      </c>
      <c r="CT126" s="3">
        <v>1.130977360954899E-2</v>
      </c>
      <c r="CU126" s="3">
        <v>1.1123468560356398E-2</v>
      </c>
      <c r="CV126" s="3">
        <v>1.1253738800541813E-2</v>
      </c>
      <c r="CW126" s="3">
        <v>1.1196912178303431E-2</v>
      </c>
      <c r="CZ126" s="3" t="s">
        <v>315</v>
      </c>
    </row>
    <row r="127" spans="1:104" x14ac:dyDescent="0.25">
      <c r="A127" s="212" t="s">
        <v>314</v>
      </c>
      <c r="E127" s="3">
        <v>6</v>
      </c>
      <c r="F127" s="3">
        <v>1.1013209186547135E-2</v>
      </c>
      <c r="G127" s="3">
        <v>1.0976456725819483E-2</v>
      </c>
      <c r="H127" s="3">
        <v>1.0882897542410674E-2</v>
      </c>
      <c r="I127" s="3">
        <v>1.1020686157898196E-2</v>
      </c>
      <c r="J127" s="3">
        <v>1.0983721319814288E-2</v>
      </c>
      <c r="K127" s="3">
        <v>1.0978268775940769E-2</v>
      </c>
      <c r="L127" s="3">
        <v>1.1062531945817411E-2</v>
      </c>
      <c r="M127" s="3">
        <v>1.0967437808052094E-2</v>
      </c>
      <c r="N127" s="3">
        <v>1.1003921435921549E-2</v>
      </c>
      <c r="O127" s="3">
        <v>1.0913113677789799E-2</v>
      </c>
      <c r="P127" s="3">
        <v>1.0991029343939474E-2</v>
      </c>
      <c r="Q127" s="3">
        <v>1.1024440076850439E-2</v>
      </c>
      <c r="R127" s="3">
        <v>1.0935553294643685E-2</v>
      </c>
      <c r="S127" s="3">
        <v>1.0972840868734735E-2</v>
      </c>
      <c r="T127" s="3">
        <v>1.1074150565786312E-2</v>
      </c>
      <c r="U127" s="3">
        <v>1.1109515137782355E-2</v>
      </c>
      <c r="V127" s="3">
        <v>1.0852133701850342E-2</v>
      </c>
      <c r="W127" s="3">
        <v>1.0930330251738285E-2</v>
      </c>
      <c r="X127" s="3">
        <v>1.0784313569788373E-2</v>
      </c>
      <c r="Y127" s="3">
        <v>1.0852133701850342E-2</v>
      </c>
      <c r="Z127" s="3">
        <v>1.0911408624430741E-2</v>
      </c>
      <c r="AA127" s="3">
        <v>1.0813539947918782E-2</v>
      </c>
      <c r="AB127" s="3">
        <v>1.0830248232759021E-2</v>
      </c>
      <c r="AC127" s="3">
        <v>1.0756657916060397E-2</v>
      </c>
      <c r="AD127" s="3">
        <v>1.0810549479399523E-2</v>
      </c>
      <c r="AE127" s="3">
        <v>1.0790036439644268E-2</v>
      </c>
      <c r="AF127" s="3">
        <v>1.0800200148231021E-2</v>
      </c>
      <c r="AG127" s="3">
        <v>1.0780062584883399E-2</v>
      </c>
      <c r="AH127" s="3">
        <v>1.0806091588463129E-2</v>
      </c>
      <c r="AI127" s="3">
        <v>1.0825648130895482E-2</v>
      </c>
      <c r="AJ127" s="3">
        <v>1.0797277107838066E-2</v>
      </c>
      <c r="AK127" s="3">
        <v>1.0790036439644268E-2</v>
      </c>
      <c r="AL127" s="3">
        <v>1.0800200148231021E-2</v>
      </c>
      <c r="AM127" s="3">
        <v>1.0858510528289123E-2</v>
      </c>
      <c r="AN127" s="3">
        <v>1.0824121926817032E-2</v>
      </c>
      <c r="AO127" s="3">
        <v>1.0795821300123798E-2</v>
      </c>
      <c r="AP127" s="3">
        <v>1.0848965673191602E-2</v>
      </c>
      <c r="AQ127" s="3">
        <v>1.076752506794143E-2</v>
      </c>
      <c r="AR127" s="3">
        <v>1.0881248882665173E-2</v>
      </c>
      <c r="AS127" s="3">
        <v>1.0841105732223966E-2</v>
      </c>
      <c r="AT127" s="3">
        <v>1.0853722827980694E-2</v>
      </c>
      <c r="AU127" s="3">
        <v>1.0863328494310931E-2</v>
      </c>
      <c r="AV127" s="3">
        <v>1.0810549479399523E-2</v>
      </c>
      <c r="AW127" s="3">
        <v>1.0879603445778097E-2</v>
      </c>
      <c r="AX127" s="3">
        <v>1.0807573828111927E-2</v>
      </c>
      <c r="AY127" s="3">
        <v>1.089620168943517E-2</v>
      </c>
      <c r="AZ127" s="3">
        <v>1.089620168943517E-2</v>
      </c>
      <c r="BA127" s="3">
        <v>1.0873054121952053E-2</v>
      </c>
      <c r="BB127" s="3">
        <v>1.095492848956281E-2</v>
      </c>
      <c r="BC127" s="3">
        <v>1.1011346415709777E-2</v>
      </c>
      <c r="BD127" s="3">
        <v>1.0946078316511176E-2</v>
      </c>
      <c r="BE127" s="3">
        <v>1.1002071753142162E-2</v>
      </c>
      <c r="BF127" s="3">
        <v>1.0951379841661391E-2</v>
      </c>
      <c r="BG127" s="3">
        <v>1.1051000395646882E-2</v>
      </c>
      <c r="BH127" s="3">
        <v>1.0976456725819483E-2</v>
      </c>
      <c r="BI127" s="3">
        <v>1.11680240947587E-2</v>
      </c>
      <c r="BJ127" s="3">
        <v>1.1340451825132214E-2</v>
      </c>
      <c r="BK127" s="3">
        <v>1.1654626946118185E-2</v>
      </c>
      <c r="BL127" s="3">
        <v>1.1275142729243903E-2</v>
      </c>
      <c r="BM127" s="3">
        <v>1.1133502266960638E-2</v>
      </c>
      <c r="BN127" s="3">
        <v>1.1109515137782355E-2</v>
      </c>
      <c r="BO127" s="3">
        <v>1.118035498869363E-2</v>
      </c>
      <c r="BP127" s="3">
        <v>1.0714748789324879E-2</v>
      </c>
      <c r="BQ127" s="3">
        <v>1.1213599525745965E-2</v>
      </c>
      <c r="BR127" s="3">
        <v>1.1203154819854788E-2</v>
      </c>
      <c r="BS127" s="3">
        <v>1.1262277791808883E-2</v>
      </c>
      <c r="BT127" s="3">
        <v>1.1264417262739301E-2</v>
      </c>
      <c r="BU127" s="3">
        <v>1.1228305709984565E-2</v>
      </c>
      <c r="BV127" s="3">
        <v>1.1145615253656316E-2</v>
      </c>
      <c r="BW127" s="3">
        <v>1.1380392219445534E-2</v>
      </c>
      <c r="BX127" s="3">
        <v>1.0913113677789799E-2</v>
      </c>
      <c r="BY127" s="3">
        <v>1.0889524216866286E-2</v>
      </c>
      <c r="BZ127" s="3">
        <v>1.0864941160849351E-2</v>
      </c>
      <c r="CA127" s="3">
        <v>1.1062531945817411E-2</v>
      </c>
      <c r="CB127" s="3">
        <v>1.0816545139887057E-2</v>
      </c>
      <c r="CC127" s="3">
        <v>1.086979905202512E-2</v>
      </c>
      <c r="CD127" s="3">
        <v>1.0806091588463129E-2</v>
      </c>
      <c r="CE127" s="3">
        <v>1.0797277107838066E-2</v>
      </c>
      <c r="CF127" s="3">
        <v>1.094960979883175E-2</v>
      </c>
      <c r="CG127" s="3">
        <v>1.0847386791701386E-2</v>
      </c>
      <c r="CH127" s="3">
        <v>1.0947842621031101E-2</v>
      </c>
      <c r="CI127" s="3">
        <v>1.095492848956281E-2</v>
      </c>
      <c r="CJ127" s="3">
        <v>1.0899559286086991E-2</v>
      </c>
      <c r="CK127" s="3">
        <v>1.0981901080634016E-2</v>
      </c>
      <c r="CL127" s="3">
        <v>1.0904619046837261E-2</v>
      </c>
      <c r="CM127" s="3">
        <v>1.1083898259811931E-2</v>
      </c>
      <c r="CN127" s="3">
        <v>1.0972840868734735E-2</v>
      </c>
      <c r="CO127" s="3">
        <v>1.1141568866631091E-2</v>
      </c>
      <c r="CP127" s="3">
        <v>1.1159845557516479E-2</v>
      </c>
      <c r="CQ127" s="3">
        <v>1.1107530822975775E-2</v>
      </c>
      <c r="CR127" s="3">
        <v>1.1022561837157663E-2</v>
      </c>
      <c r="CS127" s="3">
        <v>1.1052916214385977E-2</v>
      </c>
      <c r="CT127" s="3">
        <v>1.11680240947587E-2</v>
      </c>
      <c r="CU127" s="3">
        <v>1.0998380313370748E-2</v>
      </c>
      <c r="CV127" s="3">
        <v>1.1107530822975775E-2</v>
      </c>
      <c r="CW127" s="3">
        <v>1.1043361766545079E-2</v>
      </c>
      <c r="CZ127" s="3" t="s">
        <v>315</v>
      </c>
    </row>
    <row r="128" spans="1:104" x14ac:dyDescent="0.25">
      <c r="A128" s="212" t="s">
        <v>314</v>
      </c>
      <c r="E128" s="3">
        <v>7</v>
      </c>
      <c r="F128" s="3">
        <v>1.089787892386207E-2</v>
      </c>
      <c r="G128" s="3">
        <v>1.0833332763505621E-2</v>
      </c>
      <c r="H128" s="3">
        <v>1.0753982770300818E-2</v>
      </c>
      <c r="I128" s="3">
        <v>1.0837986032349534E-2</v>
      </c>
      <c r="J128" s="3">
        <v>1.0822599323126902E-2</v>
      </c>
      <c r="K128" s="3">
        <v>1.0891188846423927E-2</v>
      </c>
      <c r="L128" s="3">
        <v>1.0873054121952053E-2</v>
      </c>
      <c r="M128" s="3">
        <v>1.0831788725931601E-2</v>
      </c>
      <c r="N128" s="3">
        <v>1.0827177924067843E-2</v>
      </c>
      <c r="O128" s="3">
        <v>1.075934982941662E-2</v>
      </c>
      <c r="P128" s="3">
        <v>1.0816545139887057E-2</v>
      </c>
      <c r="Q128" s="3">
        <v>1.0831788725931601E-2</v>
      </c>
      <c r="R128" s="3">
        <v>1.0812042867386018E-2</v>
      </c>
      <c r="S128" s="3">
        <v>1.0821080331170241E-2</v>
      </c>
      <c r="T128" s="3">
        <v>1.0868176449787326E-2</v>
      </c>
      <c r="U128" s="3">
        <v>1.0916532912211729E-2</v>
      </c>
      <c r="V128" s="3">
        <v>1.0742155147398846E-2</v>
      </c>
      <c r="W128" s="3">
        <v>1.0780062584883399E-2</v>
      </c>
      <c r="X128" s="3">
        <v>1.0684236792169566E-2</v>
      </c>
      <c r="Y128" s="3">
        <v>1.0714748789324879E-2</v>
      </c>
      <c r="Z128" s="3">
        <v>1.0750001736721138E-2</v>
      </c>
      <c r="AA128" s="3">
        <v>1.0703031690065035E-2</v>
      </c>
      <c r="AB128" s="3">
        <v>1.0692901133720123E-2</v>
      </c>
      <c r="AC128" s="3">
        <v>1.0654767589719838E-2</v>
      </c>
      <c r="AD128" s="3">
        <v>1.0684236792169566E-2</v>
      </c>
      <c r="AE128" s="3">
        <v>1.0666933753639363E-2</v>
      </c>
      <c r="AF128" s="3">
        <v>1.0687447726067556E-2</v>
      </c>
      <c r="AG128" s="3">
        <v>1.0659334206245208E-2</v>
      </c>
      <c r="AH128" s="3">
        <v>1.0686372285646173E-2</v>
      </c>
      <c r="AI128" s="3">
        <v>1.0685301968200611E-2</v>
      </c>
      <c r="AJ128" s="3">
        <v>1.0674884659561679E-2</v>
      </c>
      <c r="AK128" s="3">
        <v>1.0665964382726822E-2</v>
      </c>
      <c r="AL128" s="3">
        <v>1.0668888943625943E-2</v>
      </c>
      <c r="AM128" s="3">
        <v>1.0717149017121286E-2</v>
      </c>
      <c r="AN128" s="3">
        <v>1.0687447726067556E-2</v>
      </c>
      <c r="AO128" s="3">
        <v>1.0688528271115105E-2</v>
      </c>
      <c r="AP128" s="3">
        <v>1.0701886414495099E-2</v>
      </c>
      <c r="AQ128" s="3">
        <v>1.0664042190405731E-2</v>
      </c>
      <c r="AR128" s="3">
        <v>1.0726934951909795E-2</v>
      </c>
      <c r="AS128" s="3">
        <v>1.0701886414495099E-2</v>
      </c>
      <c r="AT128" s="3">
        <v>1.0720784250388027E-2</v>
      </c>
      <c r="AU128" s="3">
        <v>1.0708830581946494E-2</v>
      </c>
      <c r="AV128" s="3">
        <v>1.0701886414495099E-2</v>
      </c>
      <c r="AW128" s="3">
        <v>1.0724460969314342E-2</v>
      </c>
      <c r="AX128" s="3">
        <v>1.0690704602141721E-2</v>
      </c>
      <c r="AY128" s="3">
        <v>1.0739574257870976E-2</v>
      </c>
      <c r="AZ128" s="3">
        <v>1.0738290374200821E-2</v>
      </c>
      <c r="BA128" s="3">
        <v>1.0744753434874355E-2</v>
      </c>
      <c r="BB128" s="3">
        <v>1.0812042867386018E-2</v>
      </c>
      <c r="BC128" s="3">
        <v>1.0842670805765176E-2</v>
      </c>
      <c r="BD128" s="3">
        <v>1.0775847271194627E-2</v>
      </c>
      <c r="BE128" s="3">
        <v>1.0819564962340711E-2</v>
      </c>
      <c r="BF128" s="3">
        <v>1.078289263284915E-2</v>
      </c>
      <c r="BG128" s="3">
        <v>1.0847386791701386E-2</v>
      </c>
      <c r="BH128" s="3">
        <v>1.0797277107838066E-2</v>
      </c>
      <c r="BI128" s="3">
        <v>1.0930330251738285E-2</v>
      </c>
      <c r="BJ128" s="3">
        <v>1.1081943998768162E-2</v>
      </c>
      <c r="BK128" s="3">
        <v>1.1349279822568725E-2</v>
      </c>
      <c r="BL128" s="3">
        <v>1.102820420948436E-2</v>
      </c>
      <c r="BM128" s="3">
        <v>1.0921684449379576E-2</v>
      </c>
      <c r="BN128" s="3">
        <v>1.090800769035849E-2</v>
      </c>
      <c r="BO128" s="3">
        <v>1.0965642345907134E-2</v>
      </c>
      <c r="BP128" s="3">
        <v>1.0787167205662862E-2</v>
      </c>
      <c r="BQ128" s="3">
        <v>1.1000224709839967E-2</v>
      </c>
      <c r="BR128" s="3">
        <v>1.0965642345907134E-2</v>
      </c>
      <c r="BS128" s="3">
        <v>1.1035762892884549E-2</v>
      </c>
      <c r="BT128" s="3">
        <v>1.101507455332762E-2</v>
      </c>
      <c r="BU128" s="3">
        <v>1.0994699490495918E-2</v>
      </c>
      <c r="BV128" s="3">
        <v>1.094960979883175E-2</v>
      </c>
      <c r="BW128" s="3">
        <v>1.1099616378976718E-2</v>
      </c>
      <c r="BX128" s="3">
        <v>1.0778653499595614E-2</v>
      </c>
      <c r="BY128" s="3">
        <v>1.0739574257870976E-2</v>
      </c>
      <c r="BZ128" s="3">
        <v>1.0725695687407666E-2</v>
      </c>
      <c r="CA128" s="3">
        <v>1.0853722827980694E-2</v>
      </c>
      <c r="CB128" s="3">
        <v>1.0686372285646173E-2</v>
      </c>
      <c r="CC128" s="3">
        <v>1.0739574257870976E-2</v>
      </c>
      <c r="CD128" s="3">
        <v>1.0683176776083991E-2</v>
      </c>
      <c r="CE128" s="3">
        <v>1.0695117722257175E-2</v>
      </c>
      <c r="CF128" s="3">
        <v>1.0777248390694272E-2</v>
      </c>
      <c r="CG128" s="3">
        <v>1.0726934951909795E-2</v>
      </c>
      <c r="CH128" s="3">
        <v>1.0795821300123798E-2</v>
      </c>
      <c r="CI128" s="3">
        <v>1.0784313569788373E-2</v>
      </c>
      <c r="CJ128" s="3">
        <v>1.0792921171057679E-2</v>
      </c>
      <c r="CK128" s="3">
        <v>1.0813539947918782E-2</v>
      </c>
      <c r="CL128" s="3">
        <v>1.0785738431634884E-2</v>
      </c>
      <c r="CM128" s="3">
        <v>1.0876322279524286E-2</v>
      </c>
      <c r="CN128" s="3">
        <v>1.0797277107838066E-2</v>
      </c>
      <c r="CO128" s="3">
        <v>1.0930330251738285E-2</v>
      </c>
      <c r="CP128" s="3">
        <v>1.0921684449379576E-2</v>
      </c>
      <c r="CQ128" s="3">
        <v>1.095492848956281E-2</v>
      </c>
      <c r="CR128" s="3">
        <v>1.089620168943517E-2</v>
      </c>
      <c r="CS128" s="3">
        <v>1.0916532912211729E-2</v>
      </c>
      <c r="CT128" s="3">
        <v>1.0963849675990844E-2</v>
      </c>
      <c r="CU128" s="3">
        <v>1.0852133701850342E-2</v>
      </c>
      <c r="CV128" s="3">
        <v>1.0916532912211729E-2</v>
      </c>
      <c r="CW128" s="3">
        <v>1.0881248882665173E-2</v>
      </c>
      <c r="CZ128" s="3" t="s">
        <v>315</v>
      </c>
    </row>
    <row r="129" spans="1:104" x14ac:dyDescent="0.25">
      <c r="A129" s="212" t="s">
        <v>314</v>
      </c>
      <c r="E129" s="3">
        <v>8</v>
      </c>
      <c r="F129" s="3">
        <v>1.076070203914814E-2</v>
      </c>
      <c r="G129" s="3">
        <v>1.0698479901175117E-2</v>
      </c>
      <c r="H129" s="3">
        <v>1.0656577103146825E-2</v>
      </c>
      <c r="I129" s="3">
        <v>1.0705336794937015E-2</v>
      </c>
      <c r="J129" s="3">
        <v>1.0701886414495099E-2</v>
      </c>
      <c r="K129" s="3">
        <v>1.0795821300123798E-2</v>
      </c>
      <c r="L129" s="3">
        <v>1.0720784250388027E-2</v>
      </c>
      <c r="M129" s="3">
        <v>1.0708830581946494E-2</v>
      </c>
      <c r="N129" s="3">
        <v>1.0694006929788724E-2</v>
      </c>
      <c r="O129" s="3">
        <v>1.0656577103146825E-2</v>
      </c>
      <c r="P129" s="3">
        <v>1.0686372285646173E-2</v>
      </c>
      <c r="Q129" s="3">
        <v>1.0695117722257175E-2</v>
      </c>
      <c r="R129" s="3">
        <v>1.0698479901175117E-2</v>
      </c>
      <c r="S129" s="3">
        <v>1.0697354225552846E-2</v>
      </c>
      <c r="T129" s="3">
        <v>1.0712367321573768E-2</v>
      </c>
      <c r="U129" s="3">
        <v>1.0755318240240119E-2</v>
      </c>
      <c r="V129" s="3">
        <v>1.0646069190541341E-2</v>
      </c>
      <c r="W129" s="3">
        <v>1.0671862548027988E-2</v>
      </c>
      <c r="X129" s="3">
        <v>1.0631935605160847E-2</v>
      </c>
      <c r="Y129" s="3">
        <v>1.0634901877417446E-2</v>
      </c>
      <c r="Z129" s="3">
        <v>1.0640334974455157E-2</v>
      </c>
      <c r="AA129" s="3">
        <v>1.0619880607476206E-2</v>
      </c>
      <c r="AB129" s="3">
        <v>1.0630490840750961E-2</v>
      </c>
      <c r="AC129" s="3">
        <v>1.0609580327429091E-2</v>
      </c>
      <c r="AD129" s="3">
        <v>1.0621739113911066E-2</v>
      </c>
      <c r="AE129" s="3">
        <v>1.0614137281695135E-2</v>
      </c>
      <c r="AF129" s="3">
        <v>1.0624972309107417E-2</v>
      </c>
      <c r="AG129" s="3">
        <v>1.0612552734677649E-2</v>
      </c>
      <c r="AH129" s="3">
        <v>1.0620493262211705E-2</v>
      </c>
      <c r="AI129" s="3">
        <v>1.0615786331254151E-2</v>
      </c>
      <c r="AJ129" s="3">
        <v>1.0604830979860314E-2</v>
      </c>
      <c r="AK129" s="3">
        <v>1.0612039022656394E-2</v>
      </c>
      <c r="AL129" s="3">
        <v>1.0614137281695135E-2</v>
      </c>
      <c r="AM129" s="3">
        <v>1.062631245251433E-2</v>
      </c>
      <c r="AN129" s="3">
        <v>1.0623658839741479E-2</v>
      </c>
      <c r="AO129" s="3">
        <v>1.0624972309107417E-2</v>
      </c>
      <c r="AP129" s="3">
        <v>1.0630490840750961E-2</v>
      </c>
      <c r="AQ129" s="3">
        <v>1.0618675977478453E-2</v>
      </c>
      <c r="AR129" s="3">
        <v>1.0644400585241964E-2</v>
      </c>
      <c r="AS129" s="3">
        <v>1.0628372223260518E-2</v>
      </c>
      <c r="AT129" s="3">
        <v>1.0638751579917005E-2</v>
      </c>
      <c r="AU129" s="3">
        <v>1.0631210004517166E-2</v>
      </c>
      <c r="AV129" s="3">
        <v>1.0636422989669159E-2</v>
      </c>
      <c r="AW129" s="3">
        <v>1.064194294829035E-2</v>
      </c>
      <c r="AX129" s="3">
        <v>1.0623658839741479E-2</v>
      </c>
      <c r="AY129" s="3">
        <v>1.0662142200407954E-2</v>
      </c>
      <c r="AZ129" s="3">
        <v>1.0621112773456454E-2</v>
      </c>
      <c r="BA129" s="3">
        <v>1.0674884659561679E-2</v>
      </c>
      <c r="BB129" s="3">
        <v>1.0712367321573768E-2</v>
      </c>
      <c r="BC129" s="3">
        <v>1.0708830581946494E-2</v>
      </c>
      <c r="BD129" s="3">
        <v>1.068212193856577E-2</v>
      </c>
      <c r="BE129" s="3">
        <v>1.0712367321573768E-2</v>
      </c>
      <c r="BF129" s="3">
        <v>1.0691800351869452E-2</v>
      </c>
      <c r="BG129" s="3">
        <v>1.0706496590206838E-2</v>
      </c>
      <c r="BH129" s="3">
        <v>1.0719567875203562E-2</v>
      </c>
      <c r="BI129" s="3">
        <v>1.0861719159905414E-2</v>
      </c>
      <c r="BJ129" s="3">
        <v>1.0887862762141265E-2</v>
      </c>
      <c r="BK129" s="3">
        <v>1.1064462373788109E-2</v>
      </c>
      <c r="BL129" s="3">
        <v>1.0856911251585166E-2</v>
      </c>
      <c r="BM129" s="3">
        <v>1.0791476874429273E-2</v>
      </c>
      <c r="BN129" s="3">
        <v>1.078289263284915E-2</v>
      </c>
      <c r="BO129" s="3">
        <v>1.0886204491773799E-2</v>
      </c>
      <c r="BP129" s="3">
        <v>1.0918247075408116E-2</v>
      </c>
      <c r="BQ129" s="3">
        <v>1.0845811346204659E-2</v>
      </c>
      <c r="BR129" s="3">
        <v>1.0775847271194627E-2</v>
      </c>
      <c r="BS129" s="3">
        <v>1.0876322279524286E-2</v>
      </c>
      <c r="BT129" s="3">
        <v>1.0841105732223966E-2</v>
      </c>
      <c r="BU129" s="3">
        <v>1.0839544137479895E-2</v>
      </c>
      <c r="BV129" s="3">
        <v>1.0768901974392286E-2</v>
      </c>
      <c r="BW129" s="3">
        <v>1.0818053228081492E-2</v>
      </c>
      <c r="BX129" s="3">
        <v>1.0664042190405731E-2</v>
      </c>
      <c r="BY129" s="3">
        <v>1.0656577103146825E-2</v>
      </c>
      <c r="BZ129" s="3">
        <v>1.0657490447773976E-2</v>
      </c>
      <c r="CA129" s="3">
        <v>1.0752651520305578E-2</v>
      </c>
      <c r="CB129" s="3">
        <v>1.0637192954312868E-2</v>
      </c>
      <c r="CC129" s="3">
        <v>1.0648616912375064E-2</v>
      </c>
      <c r="CD129" s="3">
        <v>1.0631935605160847E-2</v>
      </c>
      <c r="CE129" s="3">
        <v>1.0630490840750961E-2</v>
      </c>
      <c r="CF129" s="3">
        <v>1.0665000521525414E-2</v>
      </c>
      <c r="CG129" s="3">
        <v>1.064691247864602E-2</v>
      </c>
      <c r="CH129" s="3">
        <v>1.0684236792169566E-2</v>
      </c>
      <c r="CI129" s="3">
        <v>1.0669874722468831E-2</v>
      </c>
      <c r="CJ129" s="3">
        <v>1.0696233493393437E-2</v>
      </c>
      <c r="CK129" s="3">
        <v>1.0685301968200611E-2</v>
      </c>
      <c r="CL129" s="3">
        <v>1.0687447726067556E-2</v>
      </c>
      <c r="CM129" s="3">
        <v>1.0715946566356438E-2</v>
      </c>
      <c r="CN129" s="3">
        <v>1.0674884659561679E-2</v>
      </c>
      <c r="CO129" s="3">
        <v>1.0752651520305578E-2</v>
      </c>
      <c r="CP129" s="3">
        <v>1.0740862520535965E-2</v>
      </c>
      <c r="CQ129" s="3">
        <v>1.0794369317085772E-2</v>
      </c>
      <c r="CR129" s="3">
        <v>1.0764783515060383E-2</v>
      </c>
      <c r="CS129" s="3">
        <v>1.0773057052755663E-2</v>
      </c>
      <c r="CT129" s="3">
        <v>1.0775847271194627E-2</v>
      </c>
      <c r="CU129" s="3">
        <v>1.073193716351406E-2</v>
      </c>
      <c r="CV129" s="3">
        <v>1.0758001783764071E-2</v>
      </c>
      <c r="CW129" s="3">
        <v>1.0755318240240119E-2</v>
      </c>
      <c r="CZ129" s="3" t="s">
        <v>315</v>
      </c>
    </row>
    <row r="130" spans="1:104" x14ac:dyDescent="0.25">
      <c r="A130" s="212" t="s">
        <v>314</v>
      </c>
      <c r="E130" s="3">
        <v>9</v>
      </c>
      <c r="F130" s="3">
        <v>1.0653871463891074E-2</v>
      </c>
      <c r="G130" s="3">
        <v>1.0631935605160847E-2</v>
      </c>
      <c r="H130" s="3">
        <v>1.0626992461351903E-2</v>
      </c>
      <c r="I130" s="3">
        <v>1.0640334974455157E-2</v>
      </c>
      <c r="J130" s="3">
        <v>1.0645231885141437E-2</v>
      </c>
      <c r="K130" s="3">
        <v>1.0700746012994311E-2</v>
      </c>
      <c r="L130" s="3">
        <v>1.0644400585241964E-2</v>
      </c>
      <c r="M130" s="3">
        <v>1.0612552734677649E-2</v>
      </c>
      <c r="N130" s="3">
        <v>1.0637969159068006E-2</v>
      </c>
      <c r="O130" s="3">
        <v>1.0619274836699333E-2</v>
      </c>
      <c r="P130" s="3">
        <v>1.0637192954312868E-2</v>
      </c>
      <c r="Q130" s="3">
        <v>1.0632667617628155E-2</v>
      </c>
      <c r="R130" s="3">
        <v>1.0657490447773976E-2</v>
      </c>
      <c r="S130" s="3">
        <v>1.0629778139049195E-2</v>
      </c>
      <c r="T130" s="3">
        <v>1.0626992461351903E-2</v>
      </c>
      <c r="U130" s="3">
        <v>1.0643575313758147E-2</v>
      </c>
      <c r="V130" s="3">
        <v>1.0609580327429091E-2</v>
      </c>
      <c r="W130" s="3">
        <v>1.063565928928023E-2</v>
      </c>
      <c r="X130" s="3">
        <v>1.060730751843264E-2</v>
      </c>
      <c r="Y130" s="3">
        <v>1.0604830979860314E-2</v>
      </c>
      <c r="Z130" s="3">
        <v>1.0614679836641328E-2</v>
      </c>
      <c r="AA130" s="3">
        <v>1.0601643705240416E-2</v>
      </c>
      <c r="AB130" s="3">
        <v>1.0600725543132072E-2</v>
      </c>
      <c r="AC130" s="3">
        <v>1.0597096381730342E-2</v>
      </c>
      <c r="AD130" s="3">
        <v>1.0600725543132072E-2</v>
      </c>
      <c r="AE130" s="3">
        <v>1.0598416895317375E-2</v>
      </c>
      <c r="AF130" s="3">
        <v>1.0601965969173288E-2</v>
      </c>
      <c r="AG130" s="3">
        <v>1.0598202432325121E-2</v>
      </c>
      <c r="AH130" s="3">
        <v>1.06001543054699E-2</v>
      </c>
      <c r="AI130" s="3">
        <v>1.0599111181624155E-2</v>
      </c>
      <c r="AJ130" s="3">
        <v>1.0595894672639772E-2</v>
      </c>
      <c r="AK130" s="3">
        <v>1.0597430391751872E-2</v>
      </c>
      <c r="AL130" s="3">
        <v>1.0597996513358465E-2</v>
      </c>
      <c r="AM130" s="3">
        <v>1.0601965969173288E-2</v>
      </c>
      <c r="AN130" s="3">
        <v>1.0601965969173288E-2</v>
      </c>
      <c r="AO130" s="3">
        <v>1.0601965969173288E-2</v>
      </c>
      <c r="AP130" s="3">
        <v>1.0605224469723895E-2</v>
      </c>
      <c r="AQ130" s="3">
        <v>1.0601329523343916E-2</v>
      </c>
      <c r="AR130" s="3">
        <v>1.0612039022656394E-2</v>
      </c>
      <c r="AS130" s="3">
        <v>1.0604067378252147E-2</v>
      </c>
      <c r="AT130" s="3">
        <v>1.060730751843264E-2</v>
      </c>
      <c r="AU130" s="3">
        <v>1.060562570901058E-2</v>
      </c>
      <c r="AV130" s="3">
        <v>1.0606034665486819E-2</v>
      </c>
      <c r="AW130" s="3">
        <v>1.0610541712498534E-2</v>
      </c>
      <c r="AX130" s="3">
        <v>1.0600725543132072E-2</v>
      </c>
      <c r="AY130" s="3">
        <v>1.0621739113911066E-2</v>
      </c>
      <c r="AZ130" s="3">
        <v>1.0602634606853178E-2</v>
      </c>
      <c r="BA130" s="3">
        <v>1.0623658839741479E-2</v>
      </c>
      <c r="BB130" s="3">
        <v>1.0654767589719838E-2</v>
      </c>
      <c r="BC130" s="3">
        <v>1.064691247864602E-2</v>
      </c>
      <c r="BD130" s="3">
        <v>1.0634901877417446E-2</v>
      </c>
      <c r="BE130" s="3">
        <v>1.065840948921104E-2</v>
      </c>
      <c r="BF130" s="3">
        <v>1.0637969159068006E-2</v>
      </c>
      <c r="BG130" s="3">
        <v>1.0648616912375064E-2</v>
      </c>
      <c r="BH130" s="3">
        <v>1.0657490447773976E-2</v>
      </c>
      <c r="BI130" s="3">
        <v>1.0756657916060397E-2</v>
      </c>
      <c r="BJ130" s="3">
        <v>1.0775847271194627E-2</v>
      </c>
      <c r="BK130" s="3">
        <v>1.086979905202512E-2</v>
      </c>
      <c r="BL130" s="3">
        <v>1.0762058399151453E-2</v>
      </c>
      <c r="BM130" s="3">
        <v>1.0719567875203562E-2</v>
      </c>
      <c r="BN130" s="3">
        <v>1.0714748789324879E-2</v>
      </c>
      <c r="BO130" s="3">
        <v>1.0795821300123798E-2</v>
      </c>
      <c r="BP130" s="3">
        <v>1.1074150565786312E-2</v>
      </c>
      <c r="BQ130" s="3">
        <v>1.0744753434874355E-2</v>
      </c>
      <c r="BR130" s="3">
        <v>1.0718356125438588E-2</v>
      </c>
      <c r="BS130" s="3">
        <v>1.0790036439644268E-2</v>
      </c>
      <c r="BT130" s="3">
        <v>1.0748683231582845E-2</v>
      </c>
      <c r="BU130" s="3">
        <v>1.0735735803377056E-2</v>
      </c>
      <c r="BV130" s="3">
        <v>1.0699610502785672E-2</v>
      </c>
      <c r="BW130" s="3">
        <v>1.0737010884391052E-2</v>
      </c>
      <c r="BX130" s="3">
        <v>1.062631245251433E-2</v>
      </c>
      <c r="BY130" s="3">
        <v>1.0623012173986535E-2</v>
      </c>
      <c r="BZ130" s="3">
        <v>1.0626992461351903E-2</v>
      </c>
      <c r="CA130" s="3">
        <v>1.0690704602141721E-2</v>
      </c>
      <c r="CB130" s="3">
        <v>1.0612039022656394E-2</v>
      </c>
      <c r="CC130" s="3">
        <v>1.0614137281695135E-2</v>
      </c>
      <c r="CD130" s="3">
        <v>1.0610541712498534E-2</v>
      </c>
      <c r="CE130" s="3">
        <v>1.0610057317646526E-2</v>
      </c>
      <c r="CF130" s="3">
        <v>1.0628372223260518E-2</v>
      </c>
      <c r="CG130" s="3">
        <v>1.0638751579917005E-2</v>
      </c>
      <c r="CH130" s="3">
        <v>1.0631210004517166E-2</v>
      </c>
      <c r="CI130" s="3">
        <v>1.0631210004517166E-2</v>
      </c>
      <c r="CJ130" s="3">
        <v>1.0638751579917005E-2</v>
      </c>
      <c r="CK130" s="3">
        <v>1.0631210004517166E-2</v>
      </c>
      <c r="CL130" s="3">
        <v>1.0633406016997693E-2</v>
      </c>
      <c r="CM130" s="3">
        <v>1.0636422989669159E-2</v>
      </c>
      <c r="CN130" s="3">
        <v>1.0616350213413894E-2</v>
      </c>
      <c r="CO130" s="3">
        <v>1.0640334974455157E-2</v>
      </c>
      <c r="CP130" s="3">
        <v>1.065298112081714E-2</v>
      </c>
      <c r="CQ130" s="3">
        <v>1.0700746012994311E-2</v>
      </c>
      <c r="CR130" s="3">
        <v>1.0672864555113848E-2</v>
      </c>
      <c r="CS130" s="3">
        <v>1.0688528271115105E-2</v>
      </c>
      <c r="CT130" s="3">
        <v>1.0698479901175117E-2</v>
      </c>
      <c r="CU130" s="3">
        <v>1.0660264577770806E-2</v>
      </c>
      <c r="CV130" s="3">
        <v>1.0668888943625943E-2</v>
      </c>
      <c r="CW130" s="3">
        <v>1.0766152243665505E-2</v>
      </c>
      <c r="CZ130" s="3" t="s">
        <v>315</v>
      </c>
    </row>
    <row r="131" spans="1:104" x14ac:dyDescent="0.25">
      <c r="A131" s="212" t="s">
        <v>314</v>
      </c>
      <c r="E131" s="3">
        <v>10</v>
      </c>
      <c r="F131" s="3">
        <v>1.0618084057562927E-2</v>
      </c>
      <c r="G131" s="3">
        <v>1.0608194090174772E-2</v>
      </c>
      <c r="H131" s="3">
        <v>1.0610541712498534E-2</v>
      </c>
      <c r="I131" s="3">
        <v>1.0615786331254151E-2</v>
      </c>
      <c r="J131" s="3">
        <v>1.0621739113911066E-2</v>
      </c>
      <c r="K131" s="3">
        <v>1.064691247864602E-2</v>
      </c>
      <c r="L131" s="3">
        <v>1.0616350213413894E-2</v>
      </c>
      <c r="M131" s="3">
        <v>1.0601329523343916E-2</v>
      </c>
      <c r="N131" s="3">
        <v>1.061692114740076E-2</v>
      </c>
      <c r="O131" s="3">
        <v>1.060562570901058E-2</v>
      </c>
      <c r="P131" s="3">
        <v>1.0612039022656394E-2</v>
      </c>
      <c r="Q131" s="3">
        <v>1.0609110772319741E-2</v>
      </c>
      <c r="R131" s="3">
        <v>1.0622372256423041E-2</v>
      </c>
      <c r="S131" s="3">
        <v>1.0608648682963073E-2</v>
      </c>
      <c r="T131" s="3">
        <v>1.0604445271836016E-2</v>
      </c>
      <c r="U131" s="3">
        <v>1.0616350213413894E-2</v>
      </c>
      <c r="V131" s="3">
        <v>1.0599881052513194E-2</v>
      </c>
      <c r="W131" s="3">
        <v>1.0610541712498534E-2</v>
      </c>
      <c r="X131" s="3">
        <v>1.0599111181624155E-2</v>
      </c>
      <c r="Y131" s="3">
        <v>1.0596942511689078E-2</v>
      </c>
      <c r="Z131" s="3">
        <v>1.060562570901058E-2</v>
      </c>
      <c r="AA131" s="3">
        <v>1.0597096381730342E-2</v>
      </c>
      <c r="AB131" s="3">
        <v>1.059641549510193E-2</v>
      </c>
      <c r="AC131" s="3">
        <v>1.0595737535476046E-2</v>
      </c>
      <c r="AD131" s="3">
        <v>1.059641549510193E-2</v>
      </c>
      <c r="AE131" s="3">
        <v>1.0595757968875463E-2</v>
      </c>
      <c r="AF131" s="3">
        <v>1.0596306051377069E-2</v>
      </c>
      <c r="AG131" s="3">
        <v>1.0595713401003848E-2</v>
      </c>
      <c r="AH131" s="3">
        <v>1.0595839846271327E-2</v>
      </c>
      <c r="AI131" s="3">
        <v>1.0595757968875463E-2</v>
      </c>
      <c r="AJ131" s="3">
        <v>1.0596248507944162E-2</v>
      </c>
      <c r="AK131" s="3">
        <v>1.0595737535476046E-2</v>
      </c>
      <c r="AL131" s="3">
        <v>1.0595705212479767E-2</v>
      </c>
      <c r="AM131" s="3">
        <v>1.059611421202411E-2</v>
      </c>
      <c r="AN131" s="3">
        <v>1.0596533902131999E-2</v>
      </c>
      <c r="AO131" s="3">
        <v>1.0596205610443832E-2</v>
      </c>
      <c r="AP131" s="3">
        <v>1.0597799175422362E-2</v>
      </c>
      <c r="AQ131" s="3">
        <v>1.0596031896077385E-2</v>
      </c>
      <c r="AR131" s="3">
        <v>1.0601329523343916E-2</v>
      </c>
      <c r="AS131" s="3">
        <v>1.0597996513358465E-2</v>
      </c>
      <c r="AT131" s="3">
        <v>1.0597996513358465E-2</v>
      </c>
      <c r="AU131" s="3">
        <v>1.0597799175422362E-2</v>
      </c>
      <c r="AV131" s="3">
        <v>1.059725902112052E-2</v>
      </c>
      <c r="AW131" s="3">
        <v>1.06001543054699E-2</v>
      </c>
      <c r="AX131" s="3">
        <v>1.059641549510193E-2</v>
      </c>
      <c r="AY131" s="3">
        <v>1.0606034665486819E-2</v>
      </c>
      <c r="AZ131" s="3">
        <v>1.0598416895317375E-2</v>
      </c>
      <c r="BA131" s="3">
        <v>1.0608648682963073E-2</v>
      </c>
      <c r="BB131" s="3">
        <v>1.0626992461351903E-2</v>
      </c>
      <c r="BC131" s="3">
        <v>1.0621112773456454E-2</v>
      </c>
      <c r="BD131" s="3">
        <v>1.0613601893590952E-2</v>
      </c>
      <c r="BE131" s="3">
        <v>1.0630490840750961E-2</v>
      </c>
      <c r="BF131" s="3">
        <v>1.0614137281695135E-2</v>
      </c>
      <c r="BG131" s="3">
        <v>1.0624312226972465E-2</v>
      </c>
      <c r="BH131" s="3">
        <v>1.0628372223260518E-2</v>
      </c>
      <c r="BI131" s="3">
        <v>1.0704181822564718E-2</v>
      </c>
      <c r="BJ131" s="3">
        <v>1.0717149017121286E-2</v>
      </c>
      <c r="BK131" s="3">
        <v>1.0778653499595614E-2</v>
      </c>
      <c r="BL131" s="3">
        <v>1.0717149017121286E-2</v>
      </c>
      <c r="BM131" s="3">
        <v>1.068212193856577E-2</v>
      </c>
      <c r="BN131" s="3">
        <v>1.0675902717882768E-2</v>
      </c>
      <c r="BO131" s="3">
        <v>1.0734465146164274E-2</v>
      </c>
      <c r="BP131" s="3">
        <v>1.1258004508548303E-2</v>
      </c>
      <c r="BQ131" s="3">
        <v>1.0696233493393437E-2</v>
      </c>
      <c r="BR131" s="3">
        <v>1.068212193856577E-2</v>
      </c>
      <c r="BS131" s="3">
        <v>1.0743452123731401E-2</v>
      </c>
      <c r="BT131" s="3">
        <v>1.0703031690065035E-2</v>
      </c>
      <c r="BU131" s="3">
        <v>1.0694006929788724E-2</v>
      </c>
      <c r="BV131" s="3">
        <v>1.0660264577770806E-2</v>
      </c>
      <c r="BW131" s="3">
        <v>1.0695117722257175E-2</v>
      </c>
      <c r="BX131" s="3">
        <v>1.0610057317646526E-2</v>
      </c>
      <c r="BY131" s="3">
        <v>1.0609580327429091E-2</v>
      </c>
      <c r="BZ131" s="3">
        <v>1.0611532595056206E-2</v>
      </c>
      <c r="CA131" s="3">
        <v>1.0662142200407954E-2</v>
      </c>
      <c r="CB131" s="3">
        <v>1.0602980912939319E-2</v>
      </c>
      <c r="CC131" s="3">
        <v>1.0601965969173288E-2</v>
      </c>
      <c r="CD131" s="3">
        <v>1.0601643705240416E-2</v>
      </c>
      <c r="CE131" s="3">
        <v>1.0599359454959489E-2</v>
      </c>
      <c r="CF131" s="3">
        <v>1.0610541712498534E-2</v>
      </c>
      <c r="CG131" s="3">
        <v>1.0612552734677649E-2</v>
      </c>
      <c r="CH131" s="3">
        <v>1.0609110772319741E-2</v>
      </c>
      <c r="CI131" s="3">
        <v>1.0611033481680354E-2</v>
      </c>
      <c r="CJ131" s="3">
        <v>1.0614137281695135E-2</v>
      </c>
      <c r="CK131" s="3">
        <v>1.0609580327429091E-2</v>
      </c>
      <c r="CL131" s="3">
        <v>1.0609580327429091E-2</v>
      </c>
      <c r="CM131" s="3">
        <v>1.0613601893590952E-2</v>
      </c>
      <c r="CN131" s="3">
        <v>1.0603335165736749E-2</v>
      </c>
      <c r="CO131" s="3">
        <v>1.0614137281695135E-2</v>
      </c>
      <c r="CP131" s="3">
        <v>1.0624312226972465E-2</v>
      </c>
      <c r="CQ131" s="3">
        <v>1.0656577103146825E-2</v>
      </c>
      <c r="CR131" s="3">
        <v>1.0630490840750961E-2</v>
      </c>
      <c r="CS131" s="3">
        <v>1.0648616912375064E-2</v>
      </c>
      <c r="CT131" s="3">
        <v>1.065840948921104E-2</v>
      </c>
      <c r="CU131" s="3">
        <v>1.062631245251433E-2</v>
      </c>
      <c r="CV131" s="3">
        <v>1.062907192473328E-2</v>
      </c>
      <c r="CW131" s="3">
        <v>1.0720784250388027E-2</v>
      </c>
      <c r="CZ131" s="3" t="s">
        <v>315</v>
      </c>
    </row>
    <row r="132" spans="1:104" x14ac:dyDescent="0.25">
      <c r="A132" s="212" t="s">
        <v>314</v>
      </c>
      <c r="E132" s="3">
        <v>11</v>
      </c>
      <c r="F132" s="3">
        <v>1.060369733189459E-2</v>
      </c>
      <c r="G132" s="3">
        <v>1.0599111181624155E-2</v>
      </c>
      <c r="H132" s="3">
        <v>1.0601643705240416E-2</v>
      </c>
      <c r="I132" s="3">
        <v>1.0605224469723895E-2</v>
      </c>
      <c r="J132" s="3">
        <v>1.0609580327429091E-2</v>
      </c>
      <c r="K132" s="3">
        <v>1.0613073701481013E-2</v>
      </c>
      <c r="L132" s="3">
        <v>1.0606875601980148E-2</v>
      </c>
      <c r="M132" s="3">
        <v>1.0597430391751872E-2</v>
      </c>
      <c r="N132" s="3">
        <v>1.0605224469723895E-2</v>
      </c>
      <c r="O132" s="3">
        <v>1.0600435814049236E-2</v>
      </c>
      <c r="P132" s="3">
        <v>1.0601329523343916E-2</v>
      </c>
      <c r="Q132" s="3">
        <v>1.0601643705240416E-2</v>
      </c>
      <c r="R132" s="3">
        <v>1.0608648682963073E-2</v>
      </c>
      <c r="S132" s="3">
        <v>1.0602296281019941E-2</v>
      </c>
      <c r="T132" s="3">
        <v>1.0597996513358465E-2</v>
      </c>
      <c r="U132" s="3">
        <v>1.0606875601980148E-2</v>
      </c>
      <c r="V132" s="3">
        <v>1.0596942511689078E-2</v>
      </c>
      <c r="W132" s="3">
        <v>1.0603335165736749E-2</v>
      </c>
      <c r="X132" s="3">
        <v>1.059725902112052E-2</v>
      </c>
      <c r="Y132" s="3">
        <v>1.0595794264625313E-2</v>
      </c>
      <c r="Z132" s="3">
        <v>1.060369733189459E-2</v>
      </c>
      <c r="AA132" s="3">
        <v>1.0596306051377069E-2</v>
      </c>
      <c r="AB132" s="3">
        <v>1.0595894672639772E-2</v>
      </c>
      <c r="AC132" s="3">
        <v>1.0595856090626521E-2</v>
      </c>
      <c r="AD132" s="3">
        <v>1.0595839846271327E-2</v>
      </c>
      <c r="AE132" s="3">
        <v>1.0595717237152025E-2</v>
      </c>
      <c r="AF132" s="3">
        <v>1.0595731000444086E-2</v>
      </c>
      <c r="AG132" s="3">
        <v>1.0595856090626521E-2</v>
      </c>
      <c r="AH132" s="3">
        <v>1.0596150335280163E-2</v>
      </c>
      <c r="AI132" s="3">
        <v>1.0595737535476046E-2</v>
      </c>
      <c r="AJ132" s="3">
        <v>1.0596474701846881E-2</v>
      </c>
      <c r="AK132" s="3">
        <v>1.0596248507944162E-2</v>
      </c>
      <c r="AL132" s="3">
        <v>1.0595914974000031E-2</v>
      </c>
      <c r="AM132" s="3">
        <v>1.0595767414976032E-2</v>
      </c>
      <c r="AN132" s="3">
        <v>1.0595839846271327E-2</v>
      </c>
      <c r="AO132" s="3">
        <v>1.0595806918866635E-2</v>
      </c>
      <c r="AP132" s="3">
        <v>1.059641549510193E-2</v>
      </c>
      <c r="AQ132" s="3">
        <v>1.0595914974000031E-2</v>
      </c>
      <c r="AR132" s="3">
        <v>1.0598416895317375E-2</v>
      </c>
      <c r="AS132" s="3">
        <v>1.0596797449330286E-2</v>
      </c>
      <c r="AT132" s="3">
        <v>1.0596031896077385E-2</v>
      </c>
      <c r="AU132" s="3">
        <v>1.0596306051377069E-2</v>
      </c>
      <c r="AV132" s="3">
        <v>1.0595731000444086E-2</v>
      </c>
      <c r="AW132" s="3">
        <v>1.0597430391751872E-2</v>
      </c>
      <c r="AX132" s="3">
        <v>1.0595839846271327E-2</v>
      </c>
      <c r="AY132" s="3">
        <v>1.0601329523343916E-2</v>
      </c>
      <c r="AZ132" s="3">
        <v>1.059725902112052E-2</v>
      </c>
      <c r="BA132" s="3">
        <v>1.0604067378252147E-2</v>
      </c>
      <c r="BB132" s="3">
        <v>1.0616350213413894E-2</v>
      </c>
      <c r="BC132" s="3">
        <v>1.0611033481680354E-2</v>
      </c>
      <c r="BD132" s="3">
        <v>1.0606034665486819E-2</v>
      </c>
      <c r="BE132" s="3">
        <v>1.0621112773456454E-2</v>
      </c>
      <c r="BF132" s="3">
        <v>1.0605224469723895E-2</v>
      </c>
      <c r="BG132" s="3">
        <v>1.0616350213413894E-2</v>
      </c>
      <c r="BH132" s="3">
        <v>1.061692114740076E-2</v>
      </c>
      <c r="BI132" s="3">
        <v>1.068212193856577E-2</v>
      </c>
      <c r="BJ132" s="3">
        <v>1.0689613902529871E-2</v>
      </c>
      <c r="BK132" s="3">
        <v>1.0726934951909795E-2</v>
      </c>
      <c r="BL132" s="3">
        <v>1.0700746012994311E-2</v>
      </c>
      <c r="BM132" s="3">
        <v>1.066790861399447E-2</v>
      </c>
      <c r="BN132" s="3">
        <v>1.065840948921104E-2</v>
      </c>
      <c r="BO132" s="3">
        <v>1.0703031690065035E-2</v>
      </c>
      <c r="BP132" s="3">
        <v>1.146186581823827E-2</v>
      </c>
      <c r="BQ132" s="3">
        <v>1.0671862548027988E-2</v>
      </c>
      <c r="BR132" s="3">
        <v>1.066790861399447E-2</v>
      </c>
      <c r="BS132" s="3">
        <v>1.0725695687407666E-2</v>
      </c>
      <c r="BT132" s="3">
        <v>1.0685301968200611E-2</v>
      </c>
      <c r="BU132" s="3">
        <v>1.0677954749843344E-2</v>
      </c>
      <c r="BV132" s="3">
        <v>1.0641135900735565E-2</v>
      </c>
      <c r="BW132" s="3">
        <v>1.0677954749843344E-2</v>
      </c>
      <c r="BX132" s="3">
        <v>1.0604067378252147E-2</v>
      </c>
      <c r="BY132" s="3">
        <v>1.0606034665486819E-2</v>
      </c>
      <c r="BZ132" s="3">
        <v>1.0607747024943825E-2</v>
      </c>
      <c r="CA132" s="3">
        <v>1.0652096582259518E-2</v>
      </c>
      <c r="CB132" s="3">
        <v>1.0601023457802339E-2</v>
      </c>
      <c r="CC132" s="3">
        <v>1.0597799175422362E-2</v>
      </c>
      <c r="CD132" s="3">
        <v>1.0599881052513194E-2</v>
      </c>
      <c r="CE132" s="3">
        <v>1.0596661233214788E-2</v>
      </c>
      <c r="CF132" s="3">
        <v>1.060369733189459E-2</v>
      </c>
      <c r="CG132" s="3">
        <v>1.0601643705240416E-2</v>
      </c>
      <c r="CH132" s="3">
        <v>1.0601643705240416E-2</v>
      </c>
      <c r="CI132" s="3">
        <v>1.0602980912939319E-2</v>
      </c>
      <c r="CJ132" s="3">
        <v>1.0601643705240416E-2</v>
      </c>
      <c r="CK132" s="3">
        <v>1.0601965969173288E-2</v>
      </c>
      <c r="CL132" s="3">
        <v>1.0599881052513194E-2</v>
      </c>
      <c r="CM132" s="3">
        <v>1.0604067378252147E-2</v>
      </c>
      <c r="CN132" s="3">
        <v>1.0599359454959489E-2</v>
      </c>
      <c r="CO132" s="3">
        <v>1.0604067378252147E-2</v>
      </c>
      <c r="CP132" s="3">
        <v>1.0612552734677649E-2</v>
      </c>
      <c r="CQ132" s="3">
        <v>1.0634901877417446E-2</v>
      </c>
      <c r="CR132" s="3">
        <v>1.0613601893590952E-2</v>
      </c>
      <c r="CS132" s="3">
        <v>1.0629778139049195E-2</v>
      </c>
      <c r="CT132" s="3">
        <v>1.0637969159068006E-2</v>
      </c>
      <c r="CU132" s="3">
        <v>1.0614679836641328E-2</v>
      </c>
      <c r="CV132" s="3">
        <v>1.0614679836641328E-2</v>
      </c>
      <c r="CW132" s="3">
        <v>1.0701886414495099E-2</v>
      </c>
      <c r="CZ132" s="3" t="s">
        <v>315</v>
      </c>
    </row>
    <row r="133" spans="1:104" x14ac:dyDescent="0.25">
      <c r="A133" s="212" t="s">
        <v>314</v>
      </c>
      <c r="E133" s="3">
        <v>12</v>
      </c>
      <c r="F133" s="3">
        <v>1.0599359454959489E-2</v>
      </c>
      <c r="G133" s="3">
        <v>1.0597799175422362E-2</v>
      </c>
      <c r="H133" s="3">
        <v>1.06001543054699E-2</v>
      </c>
      <c r="I133" s="3">
        <v>1.0604067378252147E-2</v>
      </c>
      <c r="J133" s="3">
        <v>1.060730751843264E-2</v>
      </c>
      <c r="K133" s="3">
        <v>1.0602980912939319E-2</v>
      </c>
      <c r="L133" s="3">
        <v>1.0606451307100695E-2</v>
      </c>
      <c r="M133" s="3">
        <v>1.0597430391751872E-2</v>
      </c>
      <c r="N133" s="3">
        <v>1.0602296281019941E-2</v>
      </c>
      <c r="O133" s="3">
        <v>1.0601023457802339E-2</v>
      </c>
      <c r="P133" s="3">
        <v>1.0598416895317375E-2</v>
      </c>
      <c r="Q133" s="3">
        <v>1.0601023457802339E-2</v>
      </c>
      <c r="R133" s="3">
        <v>1.0605224469723895E-2</v>
      </c>
      <c r="S133" s="3">
        <v>1.0602296281019941E-2</v>
      </c>
      <c r="T133" s="3">
        <v>1.059641549510193E-2</v>
      </c>
      <c r="U133" s="3">
        <v>1.060562570901058E-2</v>
      </c>
      <c r="V133" s="3">
        <v>1.0597096381730342E-2</v>
      </c>
      <c r="W133" s="3">
        <v>1.0604067378252147E-2</v>
      </c>
      <c r="X133" s="3">
        <v>1.0601023457802339E-2</v>
      </c>
      <c r="Y133" s="3">
        <v>1.0595713401003848E-2</v>
      </c>
      <c r="Z133" s="3">
        <v>1.0613073701481013E-2</v>
      </c>
      <c r="AA133" s="3">
        <v>1.0600435814049236E-2</v>
      </c>
      <c r="AB133" s="3">
        <v>1.05986398655461E-2</v>
      </c>
      <c r="AC133" s="3">
        <v>1.0597096381730342E-2</v>
      </c>
      <c r="AD133" s="3">
        <v>1.0598871306435664E-2</v>
      </c>
      <c r="AE133" s="3">
        <v>1.0597096381730342E-2</v>
      </c>
      <c r="AF133" s="3">
        <v>1.0595958702802721E-2</v>
      </c>
      <c r="AG133" s="3">
        <v>1.0595839846271327E-2</v>
      </c>
      <c r="AH133" s="3">
        <v>1.0596356615005242E-2</v>
      </c>
      <c r="AI133" s="3">
        <v>1.0596797449330286E-2</v>
      </c>
      <c r="AJ133" s="3">
        <v>1.0595894672639772E-2</v>
      </c>
      <c r="AK133" s="3">
        <v>1.0595839846271327E-2</v>
      </c>
      <c r="AL133" s="3">
        <v>1.059611421202411E-2</v>
      </c>
      <c r="AM133" s="3">
        <v>1.0595737535476046E-2</v>
      </c>
      <c r="AN133" s="3">
        <v>1.0597610455739814E-2</v>
      </c>
      <c r="AO133" s="3">
        <v>1.0596062051908217E-2</v>
      </c>
      <c r="AP133" s="3">
        <v>1.0599111181624155E-2</v>
      </c>
      <c r="AQ133" s="3">
        <v>1.0596150335280163E-2</v>
      </c>
      <c r="AR133" s="3">
        <v>1.0601965969173288E-2</v>
      </c>
      <c r="AS133" s="3">
        <v>1.0600725543132072E-2</v>
      </c>
      <c r="AT133" s="3">
        <v>1.059611421202411E-2</v>
      </c>
      <c r="AU133" s="3">
        <v>1.0599111181624155E-2</v>
      </c>
      <c r="AV133" s="3">
        <v>1.059570647705077E-2</v>
      </c>
      <c r="AW133" s="3">
        <v>1.0599881052513194E-2</v>
      </c>
      <c r="AX133" s="3">
        <v>1.0597799175422362E-2</v>
      </c>
      <c r="AY133" s="3">
        <v>1.0604830979860314E-2</v>
      </c>
      <c r="AZ133" s="3">
        <v>1.06001543054699E-2</v>
      </c>
      <c r="BA133" s="3">
        <v>1.060369733189459E-2</v>
      </c>
      <c r="BB133" s="3">
        <v>1.0623012173986535E-2</v>
      </c>
      <c r="BC133" s="3">
        <v>1.0609110772319741E-2</v>
      </c>
      <c r="BD133" s="3">
        <v>1.0610541712498534E-2</v>
      </c>
      <c r="BE133" s="3">
        <v>1.062907192473328E-2</v>
      </c>
      <c r="BF133" s="3">
        <v>1.0604445271836016E-2</v>
      </c>
      <c r="BG133" s="3">
        <v>1.0623658839741479E-2</v>
      </c>
      <c r="BH133" s="3">
        <v>1.0615229529438386E-2</v>
      </c>
      <c r="BI133" s="3">
        <v>1.0692901133720123E-2</v>
      </c>
      <c r="BJ133" s="3">
        <v>1.0684236792169566E-2</v>
      </c>
      <c r="BK133" s="3">
        <v>1.0701886414495099E-2</v>
      </c>
      <c r="BL133" s="3">
        <v>1.0717149017121286E-2</v>
      </c>
      <c r="BM133" s="3">
        <v>1.0677954749843344E-2</v>
      </c>
      <c r="BN133" s="3">
        <v>1.0665000521525414E-2</v>
      </c>
      <c r="BO133" s="3">
        <v>1.0698479901175117E-2</v>
      </c>
      <c r="BP133" s="3">
        <v>1.1657034284196732E-2</v>
      </c>
      <c r="BQ133" s="3">
        <v>1.0663089409840398E-2</v>
      </c>
      <c r="BR133" s="3">
        <v>1.0677954749843344E-2</v>
      </c>
      <c r="BS133" s="3">
        <v>1.0744753434874355E-2</v>
      </c>
      <c r="BT133" s="3">
        <v>1.0695117722257175E-2</v>
      </c>
      <c r="BU133" s="3">
        <v>1.0690704602141721E-2</v>
      </c>
      <c r="BV133" s="3">
        <v>1.0637969159068006E-2</v>
      </c>
      <c r="BW133" s="3">
        <v>1.0689613902529871E-2</v>
      </c>
      <c r="BX133" s="3">
        <v>1.0602980912939319E-2</v>
      </c>
      <c r="BY133" s="3">
        <v>1.0614679836641328E-2</v>
      </c>
      <c r="BZ133" s="3">
        <v>1.061692114740076E-2</v>
      </c>
      <c r="CA133" s="3">
        <v>1.0663089409840398E-2</v>
      </c>
      <c r="CB133" s="3">
        <v>1.0607747024943825E-2</v>
      </c>
      <c r="CC133" s="3">
        <v>1.0597799175422362E-2</v>
      </c>
      <c r="CD133" s="3">
        <v>1.0606451307100695E-2</v>
      </c>
      <c r="CE133" s="3">
        <v>1.059641549510193E-2</v>
      </c>
      <c r="CF133" s="3">
        <v>1.0602296281019941E-2</v>
      </c>
      <c r="CG133" s="3">
        <v>1.0598416895317375E-2</v>
      </c>
      <c r="CH133" s="3">
        <v>1.06001543054699E-2</v>
      </c>
      <c r="CI133" s="3">
        <v>1.0601643705240416E-2</v>
      </c>
      <c r="CJ133" s="3">
        <v>1.0597996513358465E-2</v>
      </c>
      <c r="CK133" s="3">
        <v>1.0601023457802339E-2</v>
      </c>
      <c r="CL133" s="3">
        <v>1.0597430391751872E-2</v>
      </c>
      <c r="CM133" s="3">
        <v>1.0602296281019941E-2</v>
      </c>
      <c r="CN133" s="3">
        <v>1.0598871306435664E-2</v>
      </c>
      <c r="CO133" s="3">
        <v>1.0602296281019941E-2</v>
      </c>
      <c r="CP133" s="3">
        <v>1.0611033481680354E-2</v>
      </c>
      <c r="CQ133" s="3">
        <v>1.0628372223260518E-2</v>
      </c>
      <c r="CR133" s="3">
        <v>1.0611532595056206E-2</v>
      </c>
      <c r="CS133" s="3">
        <v>1.0621739113911066E-2</v>
      </c>
      <c r="CT133" s="3">
        <v>1.0634901877417446E-2</v>
      </c>
      <c r="CU133" s="3">
        <v>1.0613601893590952E-2</v>
      </c>
      <c r="CV133" s="3">
        <v>1.0611532595056206E-2</v>
      </c>
      <c r="CW133" s="3">
        <v>1.0706496590206838E-2</v>
      </c>
      <c r="CZ133" s="3" t="s">
        <v>315</v>
      </c>
    </row>
    <row r="134" spans="1:104" x14ac:dyDescent="0.25">
      <c r="A134" s="212" t="s">
        <v>314</v>
      </c>
      <c r="E134" s="3">
        <v>13</v>
      </c>
      <c r="F134" s="3">
        <v>1.06001543054699E-2</v>
      </c>
      <c r="G134" s="3">
        <v>1.0602296281019941E-2</v>
      </c>
      <c r="H134" s="3">
        <v>1.0606875601980148E-2</v>
      </c>
      <c r="I134" s="3">
        <v>1.0614679836641328E-2</v>
      </c>
      <c r="J134" s="3">
        <v>1.0619880607476206E-2</v>
      </c>
      <c r="K134" s="3">
        <v>1.0599881052513194E-2</v>
      </c>
      <c r="L134" s="3">
        <v>1.0621112773456454E-2</v>
      </c>
      <c r="M134" s="3">
        <v>1.0605224469723895E-2</v>
      </c>
      <c r="N134" s="3">
        <v>1.0606451307100695E-2</v>
      </c>
      <c r="O134" s="3">
        <v>1.0612552734677649E-2</v>
      </c>
      <c r="P134" s="3">
        <v>1.0599616090500641E-2</v>
      </c>
      <c r="Q134" s="3">
        <v>1.0611532595056206E-2</v>
      </c>
      <c r="R134" s="3">
        <v>1.0609580327429091E-2</v>
      </c>
      <c r="S134" s="3">
        <v>1.0612552734677649E-2</v>
      </c>
      <c r="T134" s="3">
        <v>1.0597430391751872E-2</v>
      </c>
      <c r="U134" s="3">
        <v>1.0619274836699333E-2</v>
      </c>
      <c r="V134" s="3">
        <v>1.060562570901058E-2</v>
      </c>
      <c r="W134" s="3">
        <v>1.0618084057562927E-2</v>
      </c>
      <c r="X134" s="3">
        <v>1.063565928928023E-2</v>
      </c>
      <c r="Y134" s="3">
        <v>1.0596942511689078E-2</v>
      </c>
      <c r="Z134" s="3">
        <v>1.0666933753639363E-2</v>
      </c>
      <c r="AA134" s="3">
        <v>1.0641135900735565E-2</v>
      </c>
      <c r="AB134" s="3">
        <v>1.0630490840750961E-2</v>
      </c>
      <c r="AC134" s="3">
        <v>1.062631245251433E-2</v>
      </c>
      <c r="AD134" s="3">
        <v>1.0630490840750961E-2</v>
      </c>
      <c r="AE134" s="3">
        <v>1.062631245251433E-2</v>
      </c>
      <c r="AF134" s="3">
        <v>1.0600725543132072E-2</v>
      </c>
      <c r="AG134" s="3">
        <v>1.0614679836641328E-2</v>
      </c>
      <c r="AH134" s="3">
        <v>1.0595958702802721E-2</v>
      </c>
      <c r="AI134" s="3">
        <v>1.0621112773456454E-2</v>
      </c>
      <c r="AJ134" s="3">
        <v>1.0615786331254151E-2</v>
      </c>
      <c r="AK134" s="3">
        <v>1.0611033481680354E-2</v>
      </c>
      <c r="AL134" s="3">
        <v>1.0615786331254151E-2</v>
      </c>
      <c r="AM134" s="3">
        <v>1.0596942511689078E-2</v>
      </c>
      <c r="AN134" s="3">
        <v>1.0618084057562927E-2</v>
      </c>
      <c r="AO134" s="3">
        <v>1.0595717237152025E-2</v>
      </c>
      <c r="AP134" s="3">
        <v>1.0621739113911066E-2</v>
      </c>
      <c r="AQ134" s="3">
        <v>1.0595717237152025E-2</v>
      </c>
      <c r="AR134" s="3">
        <v>1.0622372256423041E-2</v>
      </c>
      <c r="AS134" s="3">
        <v>1.0627679060223327E-2</v>
      </c>
      <c r="AT134" s="3">
        <v>1.059725902112052E-2</v>
      </c>
      <c r="AU134" s="3">
        <v>1.0618675977478453E-2</v>
      </c>
      <c r="AV134" s="3">
        <v>1.0595757968875463E-2</v>
      </c>
      <c r="AW134" s="3">
        <v>1.0617499104852657E-2</v>
      </c>
      <c r="AX134" s="3">
        <v>1.0614679836641328E-2</v>
      </c>
      <c r="AY134" s="3">
        <v>1.0620493262211705E-2</v>
      </c>
      <c r="AZ134" s="3">
        <v>1.0616350213413894E-2</v>
      </c>
      <c r="BA134" s="3">
        <v>1.0606875601980148E-2</v>
      </c>
      <c r="BB134" s="3">
        <v>1.065298112081714E-2</v>
      </c>
      <c r="BC134" s="3">
        <v>1.0610057317646526E-2</v>
      </c>
      <c r="BD134" s="3">
        <v>1.0634901877417446E-2</v>
      </c>
      <c r="BE134" s="3">
        <v>1.0662142200407954E-2</v>
      </c>
      <c r="BF134" s="3">
        <v>1.0609580327429091E-2</v>
      </c>
      <c r="BG134" s="3">
        <v>1.0660264577770806E-2</v>
      </c>
      <c r="BH134" s="3">
        <v>1.0621739113911066E-2</v>
      </c>
      <c r="BI134" s="3">
        <v>1.0756657916060397E-2</v>
      </c>
      <c r="BJ134" s="3">
        <v>1.0701886414495099E-2</v>
      </c>
      <c r="BK134" s="3">
        <v>1.0710004744871715E-2</v>
      </c>
      <c r="BL134" s="3">
        <v>1.0791476874429273E-2</v>
      </c>
      <c r="BM134" s="3">
        <v>1.0730679868440562E-2</v>
      </c>
      <c r="BN134" s="3">
        <v>1.07076611914807E-2</v>
      </c>
      <c r="BO134" s="3">
        <v>1.0725695687407666E-2</v>
      </c>
      <c r="BP134" s="3">
        <v>1.1818643565620457E-2</v>
      </c>
      <c r="BQ134" s="3">
        <v>1.0665000521525414E-2</v>
      </c>
      <c r="BR134" s="3">
        <v>1.0740862520535965E-2</v>
      </c>
      <c r="BS134" s="3">
        <v>1.0845811346204659E-2</v>
      </c>
      <c r="BT134" s="3">
        <v>1.075934982941662E-2</v>
      </c>
      <c r="BU134" s="3">
        <v>1.0755318240240119E-2</v>
      </c>
      <c r="BV134" s="3">
        <v>1.0649478012993652E-2</v>
      </c>
      <c r="BW134" s="3">
        <v>1.0763418895682553E-2</v>
      </c>
      <c r="BX134" s="3">
        <v>1.0607747024943825E-2</v>
      </c>
      <c r="BY134" s="3">
        <v>1.0659334206245208E-2</v>
      </c>
      <c r="BZ134" s="3">
        <v>1.0652096582259518E-2</v>
      </c>
      <c r="CA134" s="3">
        <v>1.0725695687407666E-2</v>
      </c>
      <c r="CB134" s="3">
        <v>1.0646069190541341E-2</v>
      </c>
      <c r="CC134" s="3">
        <v>1.0602296281019941E-2</v>
      </c>
      <c r="CD134" s="3">
        <v>1.0644400585241964E-2</v>
      </c>
      <c r="CE134" s="3">
        <v>1.0596797449330286E-2</v>
      </c>
      <c r="CF134" s="3">
        <v>1.0614137281695135E-2</v>
      </c>
      <c r="CG134" s="3">
        <v>1.0601965969173288E-2</v>
      </c>
      <c r="CH134" s="3">
        <v>1.0608194090174772E-2</v>
      </c>
      <c r="CI134" s="3">
        <v>1.0609110772319741E-2</v>
      </c>
      <c r="CJ134" s="3">
        <v>1.0599616090500641E-2</v>
      </c>
      <c r="CK134" s="3">
        <v>1.0610541712498534E-2</v>
      </c>
      <c r="CL134" s="3">
        <v>1.0597799175422362E-2</v>
      </c>
      <c r="CM134" s="3">
        <v>1.0610541712498534E-2</v>
      </c>
      <c r="CN134" s="3">
        <v>1.0606451307100695E-2</v>
      </c>
      <c r="CO134" s="3">
        <v>1.0610541712498534E-2</v>
      </c>
      <c r="CP134" s="3">
        <v>1.0624312226972465E-2</v>
      </c>
      <c r="CQ134" s="3">
        <v>1.0637192954312868E-2</v>
      </c>
      <c r="CR134" s="3">
        <v>1.0625639059717251E-2</v>
      </c>
      <c r="CS134" s="3">
        <v>1.0623658839741479E-2</v>
      </c>
      <c r="CT134" s="3">
        <v>1.0656577103146825E-2</v>
      </c>
      <c r="CU134" s="3">
        <v>1.062907192473328E-2</v>
      </c>
      <c r="CV134" s="3">
        <v>1.0623658839741479E-2</v>
      </c>
      <c r="CW134" s="3">
        <v>1.0746059066235714E-2</v>
      </c>
      <c r="CZ134" s="3" t="s">
        <v>315</v>
      </c>
    </row>
    <row r="135" spans="1:104" x14ac:dyDescent="0.25">
      <c r="A135" s="212" t="s">
        <v>314</v>
      </c>
      <c r="E135" s="3">
        <v>14</v>
      </c>
      <c r="F135" s="3">
        <v>1.0606875601980148E-2</v>
      </c>
      <c r="G135" s="3">
        <v>1.0634150778480178E-2</v>
      </c>
      <c r="H135" s="3">
        <v>1.064691247864602E-2</v>
      </c>
      <c r="I135" s="3">
        <v>1.0666933753639363E-2</v>
      </c>
      <c r="J135" s="3">
        <v>1.0676926087736183E-2</v>
      </c>
      <c r="K135" s="3">
        <v>1.0604445271836016E-2</v>
      </c>
      <c r="L135" s="3">
        <v>1.0692901133720123E-2</v>
      </c>
      <c r="M135" s="3">
        <v>1.0659334206245208E-2</v>
      </c>
      <c r="N135" s="3">
        <v>1.0626992461351903E-2</v>
      </c>
      <c r="O135" s="3">
        <v>1.0671862548027988E-2</v>
      </c>
      <c r="P135" s="3">
        <v>1.0611532595056206E-2</v>
      </c>
      <c r="Q135" s="3">
        <v>1.0670865930557771E-2</v>
      </c>
      <c r="R135" s="3">
        <v>1.062907192473328E-2</v>
      </c>
      <c r="S135" s="3">
        <v>1.0663089409840398E-2</v>
      </c>
      <c r="T135" s="3">
        <v>1.0606875601980148E-2</v>
      </c>
      <c r="U135" s="3">
        <v>1.0688528271115105E-2</v>
      </c>
      <c r="V135" s="3">
        <v>1.0657490447773976E-2</v>
      </c>
      <c r="W135" s="3">
        <v>1.0681072298329153E-2</v>
      </c>
      <c r="X135" s="3">
        <v>1.0756657916060397E-2</v>
      </c>
      <c r="Y135" s="3">
        <v>1.0612039022656394E-2</v>
      </c>
      <c r="Z135" s="3">
        <v>1.0813539947918782E-2</v>
      </c>
      <c r="AA135" s="3">
        <v>1.0771667980142396E-2</v>
      </c>
      <c r="AB135" s="3">
        <v>1.0738290374200821E-2</v>
      </c>
      <c r="AC135" s="3">
        <v>1.073193716351406E-2</v>
      </c>
      <c r="AD135" s="3">
        <v>1.0723230813282636E-2</v>
      </c>
      <c r="AE135" s="3">
        <v>1.0722005235039966E-2</v>
      </c>
      <c r="AF135" s="3">
        <v>1.0615229529438386E-2</v>
      </c>
      <c r="AG135" s="3">
        <v>1.0695117722257175E-2</v>
      </c>
      <c r="AH135" s="3">
        <v>1.06001543054699E-2</v>
      </c>
      <c r="AI135" s="3">
        <v>1.0704181822564718E-2</v>
      </c>
      <c r="AJ135" s="3">
        <v>1.0698479901175117E-2</v>
      </c>
      <c r="AK135" s="3">
        <v>1.0673871932148193E-2</v>
      </c>
      <c r="AL135" s="3">
        <v>1.0690704602141721E-2</v>
      </c>
      <c r="AM135" s="3">
        <v>1.0604445271836016E-2</v>
      </c>
      <c r="AN135" s="3">
        <v>1.0690704602141721E-2</v>
      </c>
      <c r="AO135" s="3">
        <v>1.0596533902131999E-2</v>
      </c>
      <c r="AP135" s="3">
        <v>1.0697354225552846E-2</v>
      </c>
      <c r="AQ135" s="3">
        <v>1.0596205610443832E-2</v>
      </c>
      <c r="AR135" s="3">
        <v>1.0687447726067556E-2</v>
      </c>
      <c r="AS135" s="3">
        <v>1.0710004744871715E-2</v>
      </c>
      <c r="AT135" s="3">
        <v>1.0603335165736749E-2</v>
      </c>
      <c r="AU135" s="3">
        <v>1.0686372285646173E-2</v>
      </c>
      <c r="AV135" s="3">
        <v>1.0596797449330286E-2</v>
      </c>
      <c r="AW135" s="3">
        <v>1.0676926087736183E-2</v>
      </c>
      <c r="AX135" s="3">
        <v>1.0672864555113848E-2</v>
      </c>
      <c r="AY135" s="3">
        <v>1.0669874722468831E-2</v>
      </c>
      <c r="AZ135" s="3">
        <v>1.0669874722468831E-2</v>
      </c>
      <c r="BA135" s="3">
        <v>1.0615229529438386E-2</v>
      </c>
      <c r="BB135" s="3">
        <v>1.0725695687407666E-2</v>
      </c>
      <c r="BC135" s="3">
        <v>1.0611033481680354E-2</v>
      </c>
      <c r="BD135" s="3">
        <v>1.0694006929788724E-2</v>
      </c>
      <c r="BE135" s="3">
        <v>1.0738290374200821E-2</v>
      </c>
      <c r="BF135" s="3">
        <v>1.061692114740076E-2</v>
      </c>
      <c r="BG135" s="3">
        <v>1.0743452123731401E-2</v>
      </c>
      <c r="BH135" s="3">
        <v>1.0633406016997693E-2</v>
      </c>
      <c r="BI135" s="3">
        <v>1.087796124147522E-2</v>
      </c>
      <c r="BJ135" s="3">
        <v>1.0730679868440562E-2</v>
      </c>
      <c r="BK135" s="3">
        <v>1.0775847271194627E-2</v>
      </c>
      <c r="BL135" s="3">
        <v>1.0916532912211729E-2</v>
      </c>
      <c r="BM135" s="3">
        <v>1.0830248232759021E-2</v>
      </c>
      <c r="BN135" s="3">
        <v>1.0795821300123798E-2</v>
      </c>
      <c r="BO135" s="3">
        <v>1.0763418895682553E-2</v>
      </c>
      <c r="BP135" s="3">
        <v>1.1949476620911725E-2</v>
      </c>
      <c r="BQ135" s="3">
        <v>1.0672864555113848E-2</v>
      </c>
      <c r="BR135" s="3">
        <v>1.0858510528289123E-2</v>
      </c>
      <c r="BS135" s="3">
        <v>1.1024440076850439E-2</v>
      </c>
      <c r="BT135" s="3">
        <v>1.087796124147522E-2</v>
      </c>
      <c r="BU135" s="3">
        <v>1.0874686569733338E-2</v>
      </c>
      <c r="BV135" s="3">
        <v>1.0666933753639363E-2</v>
      </c>
      <c r="BW135" s="3">
        <v>1.0904619046837261E-2</v>
      </c>
      <c r="BX135" s="3">
        <v>1.0614137281695135E-2</v>
      </c>
      <c r="BY135" s="3">
        <v>1.0768901974392286E-2</v>
      </c>
      <c r="BZ135" s="3">
        <v>1.073193716351406E-2</v>
      </c>
      <c r="CA135" s="3">
        <v>1.0860113167820984E-2</v>
      </c>
      <c r="CB135" s="3">
        <v>1.075132450438121E-2</v>
      </c>
      <c r="CC135" s="3">
        <v>1.0617499104852657E-2</v>
      </c>
      <c r="CD135" s="3">
        <v>1.0750001736721138E-2</v>
      </c>
      <c r="CE135" s="3">
        <v>1.0600725543132072E-2</v>
      </c>
      <c r="CF135" s="3">
        <v>1.0668888943625943E-2</v>
      </c>
      <c r="CG135" s="3">
        <v>1.0622372256423041E-2</v>
      </c>
      <c r="CH135" s="3">
        <v>1.0652096582259518E-2</v>
      </c>
      <c r="CI135" s="3">
        <v>1.0655669476652085E-2</v>
      </c>
      <c r="CJ135" s="3">
        <v>1.0610057317646526E-2</v>
      </c>
      <c r="CK135" s="3">
        <v>1.0656577103146825E-2</v>
      </c>
      <c r="CL135" s="3">
        <v>1.0601023457802339E-2</v>
      </c>
      <c r="CM135" s="3">
        <v>1.0649478012993652E-2</v>
      </c>
      <c r="CN135" s="3">
        <v>1.0646069190541341E-2</v>
      </c>
      <c r="CO135" s="3">
        <v>1.0652096582259518E-2</v>
      </c>
      <c r="CP135" s="3">
        <v>1.0685301968200611E-2</v>
      </c>
      <c r="CQ135" s="3">
        <v>1.0665964382726822E-2</v>
      </c>
      <c r="CR135" s="3">
        <v>1.0686372285646173E-2</v>
      </c>
      <c r="CS135" s="3">
        <v>1.0631935605160847E-2</v>
      </c>
      <c r="CT135" s="3">
        <v>1.0733198927827647E-2</v>
      </c>
      <c r="CU135" s="3">
        <v>1.0686372285646173E-2</v>
      </c>
      <c r="CV135" s="3">
        <v>1.0675902717882768E-2</v>
      </c>
      <c r="CW135" s="3">
        <v>1.0856911251585166E-2</v>
      </c>
      <c r="CZ135" s="3" t="s">
        <v>315</v>
      </c>
    </row>
    <row r="136" spans="1:104" x14ac:dyDescent="0.25">
      <c r="A136" s="212" t="s">
        <v>314</v>
      </c>
      <c r="E136" s="3">
        <v>15</v>
      </c>
      <c r="F136" s="3">
        <v>1.0614679836641328E-2</v>
      </c>
      <c r="G136" s="3">
        <v>1.0717149017121286E-2</v>
      </c>
      <c r="H136" s="3">
        <v>1.0743452123731401E-2</v>
      </c>
      <c r="I136" s="3">
        <v>1.0790036439644268E-2</v>
      </c>
      <c r="J136" s="3">
        <v>1.0809059795707898E-2</v>
      </c>
      <c r="K136" s="3">
        <v>1.0625639059717251E-2</v>
      </c>
      <c r="L136" s="3">
        <v>1.0844239347333362E-2</v>
      </c>
      <c r="M136" s="3">
        <v>1.0809059795707898E-2</v>
      </c>
      <c r="N136" s="3">
        <v>1.0676926087736183E-2</v>
      </c>
      <c r="O136" s="3">
        <v>1.0824121926817032E-2</v>
      </c>
      <c r="P136" s="3">
        <v>1.064194294829035E-2</v>
      </c>
      <c r="Q136" s="3">
        <v>1.0816545139887057E-2</v>
      </c>
      <c r="R136" s="3">
        <v>1.0666933753639363E-2</v>
      </c>
      <c r="S136" s="3">
        <v>1.0773057052755663E-2</v>
      </c>
      <c r="T136" s="3">
        <v>1.0631210004517166E-2</v>
      </c>
      <c r="U136" s="3">
        <v>1.0837986032349534E-2</v>
      </c>
      <c r="V136" s="3">
        <v>1.078289263284915E-2</v>
      </c>
      <c r="W136" s="3">
        <v>1.0813539947918782E-2</v>
      </c>
      <c r="X136" s="3">
        <v>1.0858510528289123E-2</v>
      </c>
      <c r="Y136" s="3">
        <v>1.0649478012993652E-2</v>
      </c>
      <c r="Z136" s="3">
        <v>1.0944316893558015E-2</v>
      </c>
      <c r="AA136" s="3">
        <v>1.0902929356807145E-2</v>
      </c>
      <c r="AB136" s="3">
        <v>1.0845811346204659E-2</v>
      </c>
      <c r="AC136" s="3">
        <v>1.0837986032349534E-2</v>
      </c>
      <c r="AD136" s="3">
        <v>1.0825648130895482E-2</v>
      </c>
      <c r="AE136" s="3">
        <v>1.0822599323126902E-2</v>
      </c>
      <c r="AF136" s="3">
        <v>1.0644400585241964E-2</v>
      </c>
      <c r="AG136" s="3">
        <v>1.078289263284915E-2</v>
      </c>
      <c r="AH136" s="3">
        <v>1.0612552734677649E-2</v>
      </c>
      <c r="AI136" s="3">
        <v>1.0794369317085772E-2</v>
      </c>
      <c r="AJ136" s="3">
        <v>1.0800200148231021E-2</v>
      </c>
      <c r="AK136" s="3">
        <v>1.0758001783764071E-2</v>
      </c>
      <c r="AL136" s="3">
        <v>1.078289263284915E-2</v>
      </c>
      <c r="AM136" s="3">
        <v>1.0628372223260518E-2</v>
      </c>
      <c r="AN136" s="3">
        <v>1.0790036439644268E-2</v>
      </c>
      <c r="AO136" s="3">
        <v>1.060730751843264E-2</v>
      </c>
      <c r="AP136" s="3">
        <v>1.0800200148231021E-2</v>
      </c>
      <c r="AQ136" s="3">
        <v>1.0604445271836016E-2</v>
      </c>
      <c r="AR136" s="3">
        <v>1.0785738431634884E-2</v>
      </c>
      <c r="AS136" s="3">
        <v>1.081504070930106E-2</v>
      </c>
      <c r="AT136" s="3">
        <v>1.0629778139049195E-2</v>
      </c>
      <c r="AU136" s="3">
        <v>1.0791476874429273E-2</v>
      </c>
      <c r="AV136" s="3">
        <v>1.0609110772319741E-2</v>
      </c>
      <c r="AW136" s="3">
        <v>1.0777248390694272E-2</v>
      </c>
      <c r="AX136" s="3">
        <v>1.0771667980142396E-2</v>
      </c>
      <c r="AY136" s="3">
        <v>1.076752506794143E-2</v>
      </c>
      <c r="AZ136" s="3">
        <v>1.0764783515060383E-2</v>
      </c>
      <c r="BA136" s="3">
        <v>1.0643575313758147E-2</v>
      </c>
      <c r="BB136" s="3">
        <v>1.0842670805765176E-2</v>
      </c>
      <c r="BC136" s="3">
        <v>1.0631935605160847E-2</v>
      </c>
      <c r="BD136" s="3">
        <v>1.0791476874429273E-2</v>
      </c>
      <c r="BE136" s="3">
        <v>1.0866557149375566E-2</v>
      </c>
      <c r="BF136" s="3">
        <v>1.0645231885141437E-2</v>
      </c>
      <c r="BG136" s="3">
        <v>1.0858510528289123E-2</v>
      </c>
      <c r="BH136" s="3">
        <v>1.0670865930557771E-2</v>
      </c>
      <c r="BI136" s="3">
        <v>1.1035762892884549E-2</v>
      </c>
      <c r="BJ136" s="3">
        <v>1.0794369317085772E-2</v>
      </c>
      <c r="BK136" s="3">
        <v>1.0891188846423927E-2</v>
      </c>
      <c r="BL136" s="3">
        <v>1.1079992092570712E-2</v>
      </c>
      <c r="BM136" s="3">
        <v>1.096027274471767E-2</v>
      </c>
      <c r="BN136" s="3">
        <v>1.0942558360490628E-2</v>
      </c>
      <c r="BO136" s="3">
        <v>1.0830248232759021E-2</v>
      </c>
      <c r="BP136" s="3">
        <v>1.205460633870592E-2</v>
      </c>
      <c r="BQ136" s="3">
        <v>1.0717149017121286E-2</v>
      </c>
      <c r="BR136" s="3">
        <v>1.0994699490495918E-2</v>
      </c>
      <c r="BS136" s="3">
        <v>1.1201071914143657E-2</v>
      </c>
      <c r="BT136" s="3">
        <v>1.1005773750851766E-2</v>
      </c>
      <c r="BU136" s="3">
        <v>1.0987369933591284E-2</v>
      </c>
      <c r="BV136" s="3">
        <v>1.0697354225552846E-2</v>
      </c>
      <c r="BW136" s="3">
        <v>1.1033869437065413E-2</v>
      </c>
      <c r="BX136" s="3">
        <v>1.0624972309107417E-2</v>
      </c>
      <c r="BY136" s="3">
        <v>1.0863328494310931E-2</v>
      </c>
      <c r="BZ136" s="3">
        <v>1.0842670805765176E-2</v>
      </c>
      <c r="CA136" s="3">
        <v>1.0972840868734735E-2</v>
      </c>
      <c r="CB136" s="3">
        <v>1.0852133701850342E-2</v>
      </c>
      <c r="CC136" s="3">
        <v>1.0644400585241964E-2</v>
      </c>
      <c r="CD136" s="3">
        <v>1.0847386791701386E-2</v>
      </c>
      <c r="CE136" s="3">
        <v>1.0618675977478453E-2</v>
      </c>
      <c r="CF136" s="3">
        <v>1.0777248390694272E-2</v>
      </c>
      <c r="CG136" s="3">
        <v>1.0646069190541341E-2</v>
      </c>
      <c r="CH136" s="3">
        <v>1.0752651520305578E-2</v>
      </c>
      <c r="CI136" s="3">
        <v>1.0762058399151453E-2</v>
      </c>
      <c r="CJ136" s="3">
        <v>1.0626992461351903E-2</v>
      </c>
      <c r="CK136" s="3">
        <v>1.075934982941662E-2</v>
      </c>
      <c r="CL136" s="3">
        <v>1.0608194090174772E-2</v>
      </c>
      <c r="CM136" s="3">
        <v>1.0747369003290985E-2</v>
      </c>
      <c r="CN136" s="3">
        <v>1.0747369003290985E-2</v>
      </c>
      <c r="CO136" s="3">
        <v>1.0763418895682553E-2</v>
      </c>
      <c r="CP136" s="3">
        <v>1.0818053228081492E-2</v>
      </c>
      <c r="CQ136" s="3">
        <v>1.0718356125438588E-2</v>
      </c>
      <c r="CR136" s="3">
        <v>1.0825648130895482E-2</v>
      </c>
      <c r="CS136" s="3">
        <v>1.0647761726777616E-2</v>
      </c>
      <c r="CT136" s="3">
        <v>1.0852133701850342E-2</v>
      </c>
      <c r="CU136" s="3">
        <v>1.0795821300123798E-2</v>
      </c>
      <c r="CV136" s="3">
        <v>1.0806091588463129E-2</v>
      </c>
      <c r="CW136" s="3">
        <v>1.1043361766545079E-2</v>
      </c>
      <c r="CZ136" s="3" t="s">
        <v>315</v>
      </c>
    </row>
    <row r="137" spans="1:104" x14ac:dyDescent="0.25">
      <c r="A137" s="212" t="s">
        <v>314</v>
      </c>
      <c r="E137" s="3">
        <v>16</v>
      </c>
      <c r="F137" s="3">
        <v>1.0632667617628155E-2</v>
      </c>
      <c r="G137" s="3">
        <v>1.0798736727948621E-2</v>
      </c>
      <c r="H137" s="3">
        <v>1.0830248232759021E-2</v>
      </c>
      <c r="I137" s="3">
        <v>1.0886204491773799E-2</v>
      </c>
      <c r="J137" s="3">
        <v>1.0914821776700556E-2</v>
      </c>
      <c r="K137" s="3">
        <v>1.0675902717882768E-2</v>
      </c>
      <c r="L137" s="3">
        <v>1.0953152741300487E-2</v>
      </c>
      <c r="M137" s="3">
        <v>1.0946078316511176E-2</v>
      </c>
      <c r="N137" s="3">
        <v>1.0733198927827647E-2</v>
      </c>
      <c r="O137" s="3">
        <v>1.0953152741300487E-2</v>
      </c>
      <c r="P137" s="3">
        <v>1.0686372285646173E-2</v>
      </c>
      <c r="Q137" s="3">
        <v>1.0942558360490628E-2</v>
      </c>
      <c r="R137" s="3">
        <v>1.0717149017121286E-2</v>
      </c>
      <c r="S137" s="3">
        <v>1.0879603445778097E-2</v>
      </c>
      <c r="T137" s="3">
        <v>1.0664042190405731E-2</v>
      </c>
      <c r="U137" s="3">
        <v>1.0947842621031101E-2</v>
      </c>
      <c r="V137" s="3">
        <v>1.0894527592134828E-2</v>
      </c>
      <c r="W137" s="3">
        <v>1.0904619046837261E-2</v>
      </c>
      <c r="X137" s="3">
        <v>1.0873054121952053E-2</v>
      </c>
      <c r="Y137" s="3">
        <v>1.0710004744871715E-2</v>
      </c>
      <c r="Z137" s="3">
        <v>1.0980083563449261E-2</v>
      </c>
      <c r="AA137" s="3">
        <v>1.095492848956281E-2</v>
      </c>
      <c r="AB137" s="3">
        <v>1.0887862762141265E-2</v>
      </c>
      <c r="AC137" s="3">
        <v>1.0884549415328348E-2</v>
      </c>
      <c r="AD137" s="3">
        <v>1.0879603445778097E-2</v>
      </c>
      <c r="AE137" s="3">
        <v>1.087796124147522E-2</v>
      </c>
      <c r="AF137" s="3">
        <v>1.0697354225552846E-2</v>
      </c>
      <c r="AG137" s="3">
        <v>1.0837986032349534E-2</v>
      </c>
      <c r="AH137" s="3">
        <v>1.0643575313758147E-2</v>
      </c>
      <c r="AI137" s="3">
        <v>1.0856911251585166E-2</v>
      </c>
      <c r="AJ137" s="3">
        <v>1.0866557149375566E-2</v>
      </c>
      <c r="AK137" s="3">
        <v>1.0825648130895482E-2</v>
      </c>
      <c r="AL137" s="3">
        <v>1.0853722827980694E-2</v>
      </c>
      <c r="AM137" s="3">
        <v>1.068212193856577E-2</v>
      </c>
      <c r="AN137" s="3">
        <v>1.086979905202512E-2</v>
      </c>
      <c r="AO137" s="3">
        <v>1.064194294829035E-2</v>
      </c>
      <c r="AP137" s="3">
        <v>1.0874686569733338E-2</v>
      </c>
      <c r="AQ137" s="3">
        <v>1.0636422989669159E-2</v>
      </c>
      <c r="AR137" s="3">
        <v>1.0874686569733338E-2</v>
      </c>
      <c r="AS137" s="3">
        <v>1.0881248882665173E-2</v>
      </c>
      <c r="AT137" s="3">
        <v>1.0685301968200611E-2</v>
      </c>
      <c r="AU137" s="3">
        <v>1.0881248882665173E-2</v>
      </c>
      <c r="AV137" s="3">
        <v>1.0651217870093044E-2</v>
      </c>
      <c r="AW137" s="3">
        <v>1.0876322279524286E-2</v>
      </c>
      <c r="AX137" s="3">
        <v>1.0863328494310931E-2</v>
      </c>
      <c r="AY137" s="3">
        <v>1.0879603445778097E-2</v>
      </c>
      <c r="AZ137" s="3">
        <v>1.0860113167820984E-2</v>
      </c>
      <c r="BA137" s="3">
        <v>1.0711183663604684E-2</v>
      </c>
      <c r="BB137" s="3">
        <v>1.0976456725819483E-2</v>
      </c>
      <c r="BC137" s="3">
        <v>1.0698479901175117E-2</v>
      </c>
      <c r="BD137" s="3">
        <v>1.0911408624430741E-2</v>
      </c>
      <c r="BE137" s="3">
        <v>1.1011346415709777E-2</v>
      </c>
      <c r="BF137" s="3">
        <v>1.0718356125438588E-2</v>
      </c>
      <c r="BG137" s="3">
        <v>1.0976456725819483E-2</v>
      </c>
      <c r="BH137" s="3">
        <v>1.075934982941662E-2</v>
      </c>
      <c r="BI137" s="3">
        <v>1.1228305709984565E-2</v>
      </c>
      <c r="BJ137" s="3">
        <v>1.0935553294643685E-2</v>
      </c>
      <c r="BK137" s="3">
        <v>1.1033869437065413E-2</v>
      </c>
      <c r="BL137" s="3">
        <v>1.1279445950904354E-2</v>
      </c>
      <c r="BM137" s="3">
        <v>1.1105548783716279E-2</v>
      </c>
      <c r="BN137" s="3">
        <v>1.1151701067703468E-2</v>
      </c>
      <c r="BO137" s="3">
        <v>1.0983721319814288E-2</v>
      </c>
      <c r="BP137" s="3">
        <v>1.2122113846977589E-2</v>
      </c>
      <c r="BQ137" s="3">
        <v>1.0825648130895482E-2</v>
      </c>
      <c r="BR137" s="3">
        <v>1.115373397921704E-2</v>
      </c>
      <c r="BS137" s="3">
        <v>1.1378158988134546E-2</v>
      </c>
      <c r="BT137" s="3">
        <v>1.115373397921704E-2</v>
      </c>
      <c r="BU137" s="3">
        <v>1.1078042547480571E-2</v>
      </c>
      <c r="BV137" s="3">
        <v>1.0790036439644268E-2</v>
      </c>
      <c r="BW137" s="3">
        <v>1.113753118943217E-2</v>
      </c>
      <c r="BX137" s="3">
        <v>1.065840948921104E-2</v>
      </c>
      <c r="BY137" s="3">
        <v>1.0911408624430741E-2</v>
      </c>
      <c r="BZ137" s="3">
        <v>1.0967437808052094E-2</v>
      </c>
      <c r="CA137" s="3">
        <v>1.1049087034828431E-2</v>
      </c>
      <c r="CB137" s="3">
        <v>1.0906311827733606E-2</v>
      </c>
      <c r="CC137" s="3">
        <v>1.0699610502785672E-2</v>
      </c>
      <c r="CD137" s="3">
        <v>1.0891188846423927E-2</v>
      </c>
      <c r="CE137" s="3">
        <v>1.0650345006304462E-2</v>
      </c>
      <c r="CF137" s="3">
        <v>1.087796124147522E-2</v>
      </c>
      <c r="CG137" s="3">
        <v>1.0683176776083991E-2</v>
      </c>
      <c r="CH137" s="3">
        <v>1.0844239347333362E-2</v>
      </c>
      <c r="CI137" s="3">
        <v>1.0856911251585166E-2</v>
      </c>
      <c r="CJ137" s="3">
        <v>1.0659334206245208E-2</v>
      </c>
      <c r="CK137" s="3">
        <v>1.0860113167820984E-2</v>
      </c>
      <c r="CL137" s="3">
        <v>1.0628372223260518E-2</v>
      </c>
      <c r="CM137" s="3">
        <v>1.0847386791701386E-2</v>
      </c>
      <c r="CN137" s="3">
        <v>1.0853722827980694E-2</v>
      </c>
      <c r="CO137" s="3">
        <v>1.087796124147522E-2</v>
      </c>
      <c r="CP137" s="3">
        <v>1.0933809336975964E-2</v>
      </c>
      <c r="CQ137" s="3">
        <v>1.0787167205662862E-2</v>
      </c>
      <c r="CR137" s="3">
        <v>1.0951379841661391E-2</v>
      </c>
      <c r="CS137" s="3">
        <v>1.0690704602141721E-2</v>
      </c>
      <c r="CT137" s="3">
        <v>1.0947842621031101E-2</v>
      </c>
      <c r="CU137" s="3">
        <v>1.0904619046837261E-2</v>
      </c>
      <c r="CV137" s="3">
        <v>1.0937300184300947E-2</v>
      </c>
      <c r="CW137" s="3">
        <v>1.11680240947587E-2</v>
      </c>
      <c r="CZ137" s="3" t="s">
        <v>315</v>
      </c>
    </row>
    <row r="138" spans="1:104" x14ac:dyDescent="0.25">
      <c r="A138" s="212" t="s">
        <v>314</v>
      </c>
      <c r="E138" s="3">
        <v>17</v>
      </c>
      <c r="F138" s="3">
        <v>1.0676926087736183E-2</v>
      </c>
      <c r="G138" s="3">
        <v>1.0858510528289123E-2</v>
      </c>
      <c r="H138" s="3">
        <v>1.087796124147522E-2</v>
      </c>
      <c r="I138" s="3">
        <v>1.090800769035849E-2</v>
      </c>
      <c r="J138" s="3">
        <v>1.0944316893558015E-2</v>
      </c>
      <c r="K138" s="3">
        <v>1.0743452123731401E-2</v>
      </c>
      <c r="L138" s="3">
        <v>1.0985544273340087E-2</v>
      </c>
      <c r="M138" s="3">
        <v>1.1000224709839967E-2</v>
      </c>
      <c r="N138" s="3">
        <v>1.0781475633600657E-2</v>
      </c>
      <c r="O138" s="3">
        <v>1.0983721319814288E-2</v>
      </c>
      <c r="P138" s="3">
        <v>1.0748683231582845E-2</v>
      </c>
      <c r="Q138" s="3">
        <v>1.0980083563449261E-2</v>
      </c>
      <c r="R138" s="3">
        <v>1.0777248390694272E-2</v>
      </c>
      <c r="S138" s="3">
        <v>1.0926862997193032E-2</v>
      </c>
      <c r="T138" s="3">
        <v>1.0700746012994311E-2</v>
      </c>
      <c r="U138" s="3">
        <v>1.0963849675990844E-2</v>
      </c>
      <c r="V138" s="3">
        <v>1.0935553294643685E-2</v>
      </c>
      <c r="W138" s="3">
        <v>1.0914821776700556E-2</v>
      </c>
      <c r="X138" s="3">
        <v>1.0891188846423927E-2</v>
      </c>
      <c r="Y138" s="3">
        <v>1.0766152243665505E-2</v>
      </c>
      <c r="Z138" s="3">
        <v>1.0996538571118375E-2</v>
      </c>
      <c r="AA138" s="3">
        <v>1.0991029343939474E-2</v>
      </c>
      <c r="AB138" s="3">
        <v>1.0913113677789799E-2</v>
      </c>
      <c r="AC138" s="3">
        <v>1.0926862997193032E-2</v>
      </c>
      <c r="AD138" s="3">
        <v>1.0904619046837261E-2</v>
      </c>
      <c r="AE138" s="3">
        <v>1.0906311827733606E-2</v>
      </c>
      <c r="AF138" s="3">
        <v>1.0746059066235714E-2</v>
      </c>
      <c r="AG138" s="3">
        <v>1.0881248882665173E-2</v>
      </c>
      <c r="AH138" s="3">
        <v>1.0687447726067556E-2</v>
      </c>
      <c r="AI138" s="3">
        <v>1.0909706625611637E-2</v>
      </c>
      <c r="AJ138" s="3">
        <v>1.0919964257411374E-2</v>
      </c>
      <c r="AK138" s="3">
        <v>1.0881248882665173E-2</v>
      </c>
      <c r="AL138" s="3">
        <v>1.0923407642506877E-2</v>
      </c>
      <c r="AM138" s="3">
        <v>1.0738290374200821E-2</v>
      </c>
      <c r="AN138" s="3">
        <v>1.0940802725662002E-2</v>
      </c>
      <c r="AO138" s="3">
        <v>1.0688528271115105E-2</v>
      </c>
      <c r="AP138" s="3">
        <v>1.0935553294643685E-2</v>
      </c>
      <c r="AQ138" s="3">
        <v>1.0683176776083991E-2</v>
      </c>
      <c r="AR138" s="3">
        <v>1.0967437808052094E-2</v>
      </c>
      <c r="AS138" s="3">
        <v>1.0933809336975964E-2</v>
      </c>
      <c r="AT138" s="3">
        <v>1.075132450438121E-2</v>
      </c>
      <c r="AU138" s="3">
        <v>1.0956707078294881E-2</v>
      </c>
      <c r="AV138" s="3">
        <v>1.07076611914807E-2</v>
      </c>
      <c r="AW138" s="3">
        <v>1.0967437808052094E-2</v>
      </c>
      <c r="AX138" s="3">
        <v>1.0944316893558015E-2</v>
      </c>
      <c r="AY138" s="3">
        <v>1.0989198292977731E-2</v>
      </c>
      <c r="AZ138" s="3">
        <v>1.094960979883175E-2</v>
      </c>
      <c r="BA138" s="3">
        <v>1.0809059795707898E-2</v>
      </c>
      <c r="BB138" s="3">
        <v>1.1117475033964652E-2</v>
      </c>
      <c r="BC138" s="3">
        <v>1.0794369317085772E-2</v>
      </c>
      <c r="BD138" s="3">
        <v>1.1037658860562072E-2</v>
      </c>
      <c r="BE138" s="3">
        <v>1.115373397921704E-2</v>
      </c>
      <c r="BF138" s="3">
        <v>1.0810549479399523E-2</v>
      </c>
      <c r="BG138" s="3">
        <v>1.1103569025968318E-2</v>
      </c>
      <c r="BH138" s="3">
        <v>1.0868176449787326E-2</v>
      </c>
      <c r="BI138" s="3">
        <v>1.1443583304885374E-2</v>
      </c>
      <c r="BJ138" s="3">
        <v>1.1121468481879115E-2</v>
      </c>
      <c r="BK138" s="3">
        <v>1.1221991205591864E-2</v>
      </c>
      <c r="BL138" s="3">
        <v>1.1475642137466546E-2</v>
      </c>
      <c r="BM138" s="3">
        <v>1.1240987497017407E-2</v>
      </c>
      <c r="BN138" s="3">
        <v>1.1387101860796389E-2</v>
      </c>
      <c r="BO138" s="3">
        <v>1.1161887013397931E-2</v>
      </c>
      <c r="BP138" s="3">
        <v>1.2143010989976499E-2</v>
      </c>
      <c r="BQ138" s="3">
        <v>1.0969236054497733E-2</v>
      </c>
      <c r="BR138" s="3">
        <v>1.1329455799028443E-2</v>
      </c>
      <c r="BS138" s="3">
        <v>1.1571201087235639E-2</v>
      </c>
      <c r="BT138" s="3">
        <v>1.1340451825132214E-2</v>
      </c>
      <c r="BU138" s="3">
        <v>1.1184481940994973E-2</v>
      </c>
      <c r="BV138" s="3">
        <v>1.0946078316511176E-2</v>
      </c>
      <c r="BW138" s="3">
        <v>1.1272993902700312E-2</v>
      </c>
      <c r="BX138" s="3">
        <v>1.0712367321573768E-2</v>
      </c>
      <c r="BY138" s="3">
        <v>1.0976456725819483E-2</v>
      </c>
      <c r="BZ138" s="3">
        <v>1.1121468481879115E-2</v>
      </c>
      <c r="CA138" s="3">
        <v>1.11557690349946E-2</v>
      </c>
      <c r="CB138" s="3">
        <v>1.0967437808052094E-2</v>
      </c>
      <c r="CC138" s="3">
        <v>1.0792921171057679E-2</v>
      </c>
      <c r="CD138" s="3">
        <v>1.0942558360490628E-2</v>
      </c>
      <c r="CE138" s="3">
        <v>1.0691800351869452E-2</v>
      </c>
      <c r="CF138" s="3">
        <v>1.0951379841661391E-2</v>
      </c>
      <c r="CG138" s="3">
        <v>1.0740862520535965E-2</v>
      </c>
      <c r="CH138" s="3">
        <v>1.0899559286086991E-2</v>
      </c>
      <c r="CI138" s="3">
        <v>1.0916532912211729E-2</v>
      </c>
      <c r="CJ138" s="3">
        <v>1.0725695687407666E-2</v>
      </c>
      <c r="CK138" s="3">
        <v>1.0916532912211729E-2</v>
      </c>
      <c r="CL138" s="3">
        <v>1.0673871932148193E-2</v>
      </c>
      <c r="CM138" s="3">
        <v>1.0909706625611637E-2</v>
      </c>
      <c r="CN138" s="3">
        <v>1.0914821776700556E-2</v>
      </c>
      <c r="CO138" s="3">
        <v>1.0935553294643685E-2</v>
      </c>
      <c r="CP138" s="3">
        <v>1.0989198292977731E-2</v>
      </c>
      <c r="CQ138" s="3">
        <v>1.0853722827980694E-2</v>
      </c>
      <c r="CR138" s="3">
        <v>1.0998380313370748E-2</v>
      </c>
      <c r="CS138" s="3">
        <v>1.0755318240240119E-2</v>
      </c>
      <c r="CT138" s="3">
        <v>1.0985544273340087E-2</v>
      </c>
      <c r="CU138" s="3">
        <v>1.0965642345907134E-2</v>
      </c>
      <c r="CV138" s="3">
        <v>1.0992863078945869E-2</v>
      </c>
      <c r="CW138" s="3">
        <v>1.1161887013397931E-2</v>
      </c>
      <c r="CZ138" s="3" t="s">
        <v>315</v>
      </c>
    </row>
    <row r="139" spans="1:104" x14ac:dyDescent="0.25">
      <c r="A139" s="212" t="s">
        <v>314</v>
      </c>
      <c r="E139" s="3">
        <v>18</v>
      </c>
      <c r="F139" s="3">
        <v>1.072817874724119E-2</v>
      </c>
      <c r="G139" s="3">
        <v>1.0916532912211729E-2</v>
      </c>
      <c r="H139" s="3">
        <v>1.0916532912211729E-2</v>
      </c>
      <c r="I139" s="3">
        <v>1.0918247075408116E-2</v>
      </c>
      <c r="J139" s="3">
        <v>1.0971037077347146E-2</v>
      </c>
      <c r="K139" s="3">
        <v>1.0810549479399523E-2</v>
      </c>
      <c r="L139" s="3">
        <v>1.1013209186547135E-2</v>
      </c>
      <c r="M139" s="3">
        <v>1.1041458304186236E-2</v>
      </c>
      <c r="N139" s="3">
        <v>1.0816545139887057E-2</v>
      </c>
      <c r="O139" s="3">
        <v>1.0994699490495918E-2</v>
      </c>
      <c r="P139" s="3">
        <v>1.0797277107838066E-2</v>
      </c>
      <c r="Q139" s="3">
        <v>1.0983721319814288E-2</v>
      </c>
      <c r="R139" s="3">
        <v>1.0813539947918782E-2</v>
      </c>
      <c r="S139" s="3">
        <v>1.093904999745865E-2</v>
      </c>
      <c r="T139" s="3">
        <v>1.0729427057896035E-2</v>
      </c>
      <c r="U139" s="3">
        <v>1.0953152741300487E-2</v>
      </c>
      <c r="V139" s="3">
        <v>1.094960979883175E-2</v>
      </c>
      <c r="W139" s="3">
        <v>1.0916532912211729E-2</v>
      </c>
      <c r="X139" s="3">
        <v>1.0906311827733606E-2</v>
      </c>
      <c r="Y139" s="3">
        <v>1.0775847271194627E-2</v>
      </c>
      <c r="Z139" s="3">
        <v>1.1005773750851766E-2</v>
      </c>
      <c r="AA139" s="3">
        <v>1.101507455332762E-2</v>
      </c>
      <c r="AB139" s="3">
        <v>1.0928595141319497E-2</v>
      </c>
      <c r="AC139" s="3">
        <v>1.0951379841661391E-2</v>
      </c>
      <c r="AD139" s="3">
        <v>1.0913113677789799E-2</v>
      </c>
      <c r="AE139" s="3">
        <v>1.0921684449379576E-2</v>
      </c>
      <c r="AF139" s="3">
        <v>1.076752506794143E-2</v>
      </c>
      <c r="AG139" s="3">
        <v>1.0918247075408116E-2</v>
      </c>
      <c r="AH139" s="3">
        <v>1.0733198927827647E-2</v>
      </c>
      <c r="AI139" s="3">
        <v>1.0951379841661391E-2</v>
      </c>
      <c r="AJ139" s="3">
        <v>1.096027274471767E-2</v>
      </c>
      <c r="AK139" s="3">
        <v>1.0918247075408116E-2</v>
      </c>
      <c r="AL139" s="3">
        <v>1.0983721319814288E-2</v>
      </c>
      <c r="AM139" s="3">
        <v>1.0774450154170667E-2</v>
      </c>
      <c r="AN139" s="3">
        <v>1.1002071753142162E-2</v>
      </c>
      <c r="AO139" s="3">
        <v>1.073193716351406E-2</v>
      </c>
      <c r="AP139" s="3">
        <v>1.0980083563449261E-2</v>
      </c>
      <c r="AQ139" s="3">
        <v>1.0726934951909795E-2</v>
      </c>
      <c r="AR139" s="3">
        <v>1.1047176138582415E-2</v>
      </c>
      <c r="AS139" s="3">
        <v>1.0978268775940769E-2</v>
      </c>
      <c r="AT139" s="3">
        <v>1.0800200148231021E-2</v>
      </c>
      <c r="AU139" s="3">
        <v>1.1013209186547135E-2</v>
      </c>
      <c r="AV139" s="3">
        <v>1.075934982941662E-2</v>
      </c>
      <c r="AW139" s="3">
        <v>1.1045267713586826E-2</v>
      </c>
      <c r="AX139" s="3">
        <v>1.1016942508894956E-2</v>
      </c>
      <c r="AY139" s="3">
        <v>1.1079992092570712E-2</v>
      </c>
      <c r="AZ139" s="3">
        <v>1.1024440076850439E-2</v>
      </c>
      <c r="BA139" s="3">
        <v>1.0882897542410674E-2</v>
      </c>
      <c r="BB139" s="3">
        <v>1.1243107914187478E-2</v>
      </c>
      <c r="BC139" s="3">
        <v>1.0882897542410674E-2</v>
      </c>
      <c r="BD139" s="3">
        <v>1.114764169941207E-2</v>
      </c>
      <c r="BE139" s="3">
        <v>1.1288074544531623E-2</v>
      </c>
      <c r="BF139" s="3">
        <v>1.089787892386207E-2</v>
      </c>
      <c r="BG139" s="3">
        <v>1.1230414470259187E-2</v>
      </c>
      <c r="BH139" s="3">
        <v>1.0965642345907134E-2</v>
      </c>
      <c r="BI139" s="3">
        <v>1.1659442908345086E-2</v>
      </c>
      <c r="BJ139" s="3">
        <v>1.1311953421998311E-2</v>
      </c>
      <c r="BK139" s="3">
        <v>1.142993680890525E-2</v>
      </c>
      <c r="BL139" s="3">
        <v>1.1659442908345086E-2</v>
      </c>
      <c r="BM139" s="3">
        <v>1.1353704125368513E-2</v>
      </c>
      <c r="BN139" s="3">
        <v>1.1599619211050904E-2</v>
      </c>
      <c r="BO139" s="3">
        <v>1.1318503547255387E-2</v>
      </c>
      <c r="BP139" s="3">
        <v>1.2109082792475134E-2</v>
      </c>
      <c r="BQ139" s="3">
        <v>1.1129482144445979E-2</v>
      </c>
      <c r="BR139" s="3">
        <v>1.1496408447325801E-2</v>
      </c>
      <c r="BS139" s="3">
        <v>1.1776520187889661E-2</v>
      </c>
      <c r="BT139" s="3">
        <v>1.1533621379395065E-2</v>
      </c>
      <c r="BU139" s="3">
        <v>1.1320690471040229E-2</v>
      </c>
      <c r="BV139" s="3">
        <v>1.1129482144445979E-2</v>
      </c>
      <c r="BW139" s="3">
        <v>1.143675299388347E-2</v>
      </c>
      <c r="BX139" s="3">
        <v>1.0780062584883399E-2</v>
      </c>
      <c r="BY139" s="3">
        <v>1.1039557333264893E-2</v>
      </c>
      <c r="BZ139" s="3">
        <v>1.1279445950904354E-2</v>
      </c>
      <c r="CA139" s="3">
        <v>1.1262277791808883E-2</v>
      </c>
      <c r="CB139" s="3">
        <v>1.101507455332762E-2</v>
      </c>
      <c r="CC139" s="3">
        <v>1.0889524216866286E-2</v>
      </c>
      <c r="CD139" s="3">
        <v>1.0985544273340087E-2</v>
      </c>
      <c r="CE139" s="3">
        <v>1.0750001736721138E-2</v>
      </c>
      <c r="CF139" s="3">
        <v>1.1016942508894956E-2</v>
      </c>
      <c r="CG139" s="3">
        <v>1.0775847271194627E-2</v>
      </c>
      <c r="CH139" s="3">
        <v>1.094960979883175E-2</v>
      </c>
      <c r="CI139" s="3">
        <v>1.0963849675990844E-2</v>
      </c>
      <c r="CJ139" s="3">
        <v>1.0797277107838066E-2</v>
      </c>
      <c r="CK139" s="3">
        <v>1.0951379841661391E-2</v>
      </c>
      <c r="CL139" s="3">
        <v>1.0722005235039966E-2</v>
      </c>
      <c r="CM139" s="3">
        <v>1.0965642345907134E-2</v>
      </c>
      <c r="CN139" s="3">
        <v>1.096027274471767E-2</v>
      </c>
      <c r="CO139" s="3">
        <v>1.0969236054497733E-2</v>
      </c>
      <c r="CP139" s="3">
        <v>1.1024440076850439E-2</v>
      </c>
      <c r="CQ139" s="3">
        <v>1.0884549415328348E-2</v>
      </c>
      <c r="CR139" s="3">
        <v>1.1020686157898196E-2</v>
      </c>
      <c r="CS139" s="3">
        <v>1.0800200148231021E-2</v>
      </c>
      <c r="CT139" s="3">
        <v>1.0976456725819483E-2</v>
      </c>
      <c r="CU139" s="3">
        <v>1.0991029343939474E-2</v>
      </c>
      <c r="CV139" s="3">
        <v>1.1018813046118958E-2</v>
      </c>
      <c r="CW139" s="3">
        <v>1.1105548783716279E-2</v>
      </c>
      <c r="CZ139" s="3" t="s">
        <v>315</v>
      </c>
    </row>
    <row r="140" spans="1:104" x14ac:dyDescent="0.25">
      <c r="A140" s="212" t="s">
        <v>314</v>
      </c>
      <c r="E140" s="3">
        <v>19</v>
      </c>
      <c r="F140" s="3">
        <v>1.075934982941662E-2</v>
      </c>
      <c r="G140" s="3">
        <v>1.0956707078294881E-2</v>
      </c>
      <c r="H140" s="3">
        <v>1.0946078316511176E-2</v>
      </c>
      <c r="I140" s="3">
        <v>1.0923407642506877E-2</v>
      </c>
      <c r="J140" s="3">
        <v>1.0980083563449261E-2</v>
      </c>
      <c r="K140" s="3">
        <v>1.0850547980088332E-2</v>
      </c>
      <c r="L140" s="3">
        <v>1.1037658860562072E-2</v>
      </c>
      <c r="M140" s="3">
        <v>1.1074150565786312E-2</v>
      </c>
      <c r="N140" s="3">
        <v>1.0821080331170241E-2</v>
      </c>
      <c r="O140" s="3">
        <v>1.0996538571118375E-2</v>
      </c>
      <c r="P140" s="3">
        <v>1.0821080331170241E-2</v>
      </c>
      <c r="Q140" s="3">
        <v>1.0972840868734735E-2</v>
      </c>
      <c r="R140" s="3">
        <v>1.0819564962340711E-2</v>
      </c>
      <c r="S140" s="3">
        <v>1.0953152741300487E-2</v>
      </c>
      <c r="T140" s="3">
        <v>1.0738290374200821E-2</v>
      </c>
      <c r="U140" s="3">
        <v>1.0944316893558015E-2</v>
      </c>
      <c r="V140" s="3">
        <v>1.0962059806263746E-2</v>
      </c>
      <c r="W140" s="3">
        <v>1.0919964257411374E-2</v>
      </c>
      <c r="X140" s="3">
        <v>1.0914821776700556E-2</v>
      </c>
      <c r="Y140" s="3">
        <v>1.0777248390694272E-2</v>
      </c>
      <c r="Z140" s="3">
        <v>1.1002071753142162E-2</v>
      </c>
      <c r="AA140" s="3">
        <v>1.1016942508894956E-2</v>
      </c>
      <c r="AB140" s="3">
        <v>1.0935553294643685E-2</v>
      </c>
      <c r="AC140" s="3">
        <v>1.0951379841661391E-2</v>
      </c>
      <c r="AD140" s="3">
        <v>1.0906311827733606E-2</v>
      </c>
      <c r="AE140" s="3">
        <v>1.0926862997193032E-2</v>
      </c>
      <c r="AF140" s="3">
        <v>1.0763418895682553E-2</v>
      </c>
      <c r="AG140" s="3">
        <v>1.094960979883175E-2</v>
      </c>
      <c r="AH140" s="3">
        <v>1.0766152243665505E-2</v>
      </c>
      <c r="AI140" s="3">
        <v>1.0981901080634016E-2</v>
      </c>
      <c r="AJ140" s="3">
        <v>1.0980083563449261E-2</v>
      </c>
      <c r="AK140" s="3">
        <v>1.0937300184300947E-2</v>
      </c>
      <c r="AL140" s="3">
        <v>1.1022561837157663E-2</v>
      </c>
      <c r="AM140" s="3">
        <v>1.0800200148231021E-2</v>
      </c>
      <c r="AN140" s="3">
        <v>1.1047176138582415E-2</v>
      </c>
      <c r="AO140" s="3">
        <v>1.0762058399151453E-2</v>
      </c>
      <c r="AP140" s="3">
        <v>1.1011346415709777E-2</v>
      </c>
      <c r="AQ140" s="3">
        <v>1.0758001783764071E-2</v>
      </c>
      <c r="AR140" s="3">
        <v>1.1093704670218973E-2</v>
      </c>
      <c r="AS140" s="3">
        <v>1.1003921435921549E-2</v>
      </c>
      <c r="AT140" s="3">
        <v>1.0822599323126902E-2</v>
      </c>
      <c r="AU140" s="3">
        <v>1.1049087034828431E-2</v>
      </c>
      <c r="AV140" s="3">
        <v>1.0801667356513889E-2</v>
      </c>
      <c r="AW140" s="3">
        <v>1.109764350177278E-2</v>
      </c>
      <c r="AX140" s="3">
        <v>1.1060603936380531E-2</v>
      </c>
      <c r="AY140" s="3">
        <v>1.1139548936504706E-2</v>
      </c>
      <c r="AZ140" s="3">
        <v>1.1068330459444664E-2</v>
      </c>
      <c r="BA140" s="3">
        <v>1.0925133828022848E-2</v>
      </c>
      <c r="BB140" s="3">
        <v>1.1353704125368513E-2</v>
      </c>
      <c r="BC140" s="3">
        <v>1.094960979883175E-2</v>
      </c>
      <c r="BD140" s="3">
        <v>1.1226198909233265E-2</v>
      </c>
      <c r="BE140" s="3">
        <v>1.1387101860796389E-2</v>
      </c>
      <c r="BF140" s="3">
        <v>1.0963849675990844E-2</v>
      </c>
      <c r="BG140" s="3">
        <v>1.1331651518648789E-2</v>
      </c>
      <c r="BH140" s="3">
        <v>1.1033869437065413E-2</v>
      </c>
      <c r="BI140" s="3">
        <v>1.1843575316497712E-2</v>
      </c>
      <c r="BJ140" s="3">
        <v>1.148024637412548E-2</v>
      </c>
      <c r="BK140" s="3">
        <v>1.1623449778131456E-2</v>
      </c>
      <c r="BL140" s="3">
        <v>1.1821131688907638E-2</v>
      </c>
      <c r="BM140" s="3">
        <v>1.1439028199306422E-2</v>
      </c>
      <c r="BN140" s="3">
        <v>1.1771586471181927E-2</v>
      </c>
      <c r="BO140" s="3">
        <v>1.1466451832938485E-2</v>
      </c>
      <c r="BP140" s="3">
        <v>1.2018521898442214E-2</v>
      </c>
      <c r="BQ140" s="3">
        <v>1.1283756567757153E-2</v>
      </c>
      <c r="BR140" s="3">
        <v>1.1637811809077858E-2</v>
      </c>
      <c r="BS140" s="3">
        <v>1.1962207356232435E-2</v>
      </c>
      <c r="BT140" s="3">
        <v>1.1705447716874873E-2</v>
      </c>
      <c r="BU140" s="3">
        <v>1.1464158061339824E-2</v>
      </c>
      <c r="BV140" s="3">
        <v>1.1322879162241617E-2</v>
      </c>
      <c r="BW140" s="3">
        <v>1.158065188150359E-2</v>
      </c>
      <c r="BX140" s="3">
        <v>1.0834880334428587E-2</v>
      </c>
      <c r="BY140" s="3">
        <v>1.1081943998768162E-2</v>
      </c>
      <c r="BZ140" s="3">
        <v>1.1398317529113244E-2</v>
      </c>
      <c r="CA140" s="3">
        <v>1.1344862378540266E-2</v>
      </c>
      <c r="CB140" s="3">
        <v>1.1039557333264893E-2</v>
      </c>
      <c r="CC140" s="3">
        <v>1.0969236054497733E-2</v>
      </c>
      <c r="CD140" s="3">
        <v>1.1013209186547135E-2</v>
      </c>
      <c r="CE140" s="3">
        <v>1.0803138340680363E-2</v>
      </c>
      <c r="CF140" s="3">
        <v>1.1060603936380531E-2</v>
      </c>
      <c r="CG140" s="3">
        <v>1.0797277107838066E-2</v>
      </c>
      <c r="CH140" s="3">
        <v>1.0991029343939474E-2</v>
      </c>
      <c r="CI140" s="3">
        <v>1.0994699490495918E-2</v>
      </c>
      <c r="CJ140" s="3">
        <v>1.0844239347333362E-2</v>
      </c>
      <c r="CK140" s="3">
        <v>1.0971037077347146E-2</v>
      </c>
      <c r="CL140" s="3">
        <v>1.0755318240240119E-2</v>
      </c>
      <c r="CM140" s="3">
        <v>1.1007628690635096E-2</v>
      </c>
      <c r="CN140" s="3">
        <v>1.0991029343939474E-2</v>
      </c>
      <c r="CO140" s="3">
        <v>1.0981901080634016E-2</v>
      </c>
      <c r="CP140" s="3">
        <v>1.1037658860562072E-2</v>
      </c>
      <c r="CQ140" s="3">
        <v>1.0874686569733338E-2</v>
      </c>
      <c r="CR140" s="3">
        <v>1.1024440076850439E-2</v>
      </c>
      <c r="CS140" s="3">
        <v>1.0816545139887057E-2</v>
      </c>
      <c r="CT140" s="3">
        <v>1.0974647420826544E-2</v>
      </c>
      <c r="CU140" s="3">
        <v>1.0996538571118375E-2</v>
      </c>
      <c r="CV140" s="3">
        <v>1.102632086995714E-2</v>
      </c>
      <c r="CW140" s="3">
        <v>1.1041458304186236E-2</v>
      </c>
      <c r="CZ140" s="3" t="s">
        <v>315</v>
      </c>
    </row>
    <row r="141" spans="1:104" x14ac:dyDescent="0.25">
      <c r="A141" s="212" t="s">
        <v>314</v>
      </c>
      <c r="E141" s="3">
        <v>20</v>
      </c>
      <c r="F141" s="3">
        <v>1.0768901974392286E-2</v>
      </c>
      <c r="G141" s="3">
        <v>1.0981901080634016E-2</v>
      </c>
      <c r="H141" s="3">
        <v>1.0965642345907134E-2</v>
      </c>
      <c r="I141" s="3">
        <v>1.0916532912211729E-2</v>
      </c>
      <c r="J141" s="3">
        <v>1.0965642345907134E-2</v>
      </c>
      <c r="K141" s="3">
        <v>1.0848965673191602E-2</v>
      </c>
      <c r="L141" s="3">
        <v>1.1051000395646882E-2</v>
      </c>
      <c r="M141" s="3">
        <v>1.1083898259811931E-2</v>
      </c>
      <c r="N141" s="3">
        <v>1.0810549479399523E-2</v>
      </c>
      <c r="O141" s="3">
        <v>1.0991029343939474E-2</v>
      </c>
      <c r="P141" s="3">
        <v>1.0827177924067843E-2</v>
      </c>
      <c r="Q141" s="3">
        <v>1.0958488499375751E-2</v>
      </c>
      <c r="R141" s="3">
        <v>1.0809059795707898E-2</v>
      </c>
      <c r="S141" s="3">
        <v>1.0962059806263746E-2</v>
      </c>
      <c r="T141" s="3">
        <v>1.0739574257870976E-2</v>
      </c>
      <c r="U141" s="3">
        <v>1.0923407642506877E-2</v>
      </c>
      <c r="V141" s="3">
        <v>1.0962059806263746E-2</v>
      </c>
      <c r="W141" s="3">
        <v>1.0916532912211729E-2</v>
      </c>
      <c r="X141" s="3">
        <v>1.0916532912211729E-2</v>
      </c>
      <c r="Y141" s="3">
        <v>1.0781475633600657E-2</v>
      </c>
      <c r="Z141" s="3">
        <v>1.0992863078945869E-2</v>
      </c>
      <c r="AA141" s="3">
        <v>1.1003921435921549E-2</v>
      </c>
      <c r="AB141" s="3">
        <v>1.0933809336975964E-2</v>
      </c>
      <c r="AC141" s="3">
        <v>1.095492848956281E-2</v>
      </c>
      <c r="AD141" s="3">
        <v>1.0892856641328996E-2</v>
      </c>
      <c r="AE141" s="3">
        <v>1.0923407642506877E-2</v>
      </c>
      <c r="AF141" s="3">
        <v>1.0750001736721138E-2</v>
      </c>
      <c r="AG141" s="3">
        <v>1.0967437808052094E-2</v>
      </c>
      <c r="AH141" s="3">
        <v>1.0787167205662862E-2</v>
      </c>
      <c r="AI141" s="3">
        <v>1.0994699490495918E-2</v>
      </c>
      <c r="AJ141" s="3">
        <v>1.0991029343939474E-2</v>
      </c>
      <c r="AK141" s="3">
        <v>1.0944316893558015E-2</v>
      </c>
      <c r="AL141" s="3">
        <v>1.1045267713586826E-2</v>
      </c>
      <c r="AM141" s="3">
        <v>1.081504070930106E-2</v>
      </c>
      <c r="AN141" s="3">
        <v>1.1076095369783157E-2</v>
      </c>
      <c r="AO141" s="3">
        <v>1.0780062584883399E-2</v>
      </c>
      <c r="AP141" s="3">
        <v>1.1033869437065413E-2</v>
      </c>
      <c r="AQ141" s="3">
        <v>1.0775847271194627E-2</v>
      </c>
      <c r="AR141" s="3">
        <v>1.1119470637811268E-2</v>
      </c>
      <c r="AS141" s="3">
        <v>1.1016942508894956E-2</v>
      </c>
      <c r="AT141" s="3">
        <v>1.0828711295088111E-2</v>
      </c>
      <c r="AU141" s="3">
        <v>1.1072208141822637E-2</v>
      </c>
      <c r="AV141" s="3">
        <v>1.0831788725931601E-2</v>
      </c>
      <c r="AW141" s="3">
        <v>1.1121468481879115E-2</v>
      </c>
      <c r="AX141" s="3">
        <v>1.1081943998768162E-2</v>
      </c>
      <c r="AY141" s="3">
        <v>1.1172126023513251E-2</v>
      </c>
      <c r="AZ141" s="3">
        <v>1.1087813821510695E-2</v>
      </c>
      <c r="BA141" s="3">
        <v>1.0953152741300487E-2</v>
      </c>
      <c r="BB141" s="3">
        <v>1.1439028199306422E-2</v>
      </c>
      <c r="BC141" s="3">
        <v>1.1002071753142162E-2</v>
      </c>
      <c r="BD141" s="3">
        <v>1.1272993902700312E-2</v>
      </c>
      <c r="BE141" s="3">
        <v>1.1450427648189154E-2</v>
      </c>
      <c r="BF141" s="3">
        <v>1.1002071753142162E-2</v>
      </c>
      <c r="BG141" s="3">
        <v>1.1400565569165577E-2</v>
      </c>
      <c r="BH141" s="3">
        <v>1.1070268104248937E-2</v>
      </c>
      <c r="BI141" s="3">
        <v>1.1982629370703823E-2</v>
      </c>
      <c r="BJ141" s="3">
        <v>1.161151778336611E-2</v>
      </c>
      <c r="BK141" s="3">
        <v>1.1776520187889661E-2</v>
      </c>
      <c r="BL141" s="3">
        <v>1.1964756564343926E-2</v>
      </c>
      <c r="BM141" s="3">
        <v>1.1491783250906273E-2</v>
      </c>
      <c r="BN141" s="3">
        <v>1.1903860256880283E-2</v>
      </c>
      <c r="BO141" s="3">
        <v>1.1585385530487047E-2</v>
      </c>
      <c r="BP141" s="3">
        <v>1.189629065373432E-2</v>
      </c>
      <c r="BQ141" s="3">
        <v>1.1411830098878362E-2</v>
      </c>
      <c r="BR141" s="3">
        <v>1.1751898672745509E-2</v>
      </c>
      <c r="BS141" s="3">
        <v>1.2109082792475134E-2</v>
      </c>
      <c r="BT141" s="3">
        <v>1.1853579195488795E-2</v>
      </c>
      <c r="BU141" s="3">
        <v>1.1585385530487047E-2</v>
      </c>
      <c r="BV141" s="3">
        <v>1.148024637412548E-2</v>
      </c>
      <c r="BW141" s="3">
        <v>1.1712752847262364E-2</v>
      </c>
      <c r="BX141" s="3">
        <v>1.0868176449787326E-2</v>
      </c>
      <c r="BY141" s="3">
        <v>1.1105548783716279E-2</v>
      </c>
      <c r="BZ141" s="3">
        <v>1.1494095106227897E-2</v>
      </c>
      <c r="CA141" s="3">
        <v>1.1411830098878362E-2</v>
      </c>
      <c r="CB141" s="3">
        <v>1.1043361766545079E-2</v>
      </c>
      <c r="CC141" s="3">
        <v>1.1022561837157663E-2</v>
      </c>
      <c r="CD141" s="3">
        <v>1.102632086995714E-2</v>
      </c>
      <c r="CE141" s="3">
        <v>1.0834880334428587E-2</v>
      </c>
      <c r="CF141" s="3">
        <v>1.1079992092570712E-2</v>
      </c>
      <c r="CG141" s="3">
        <v>1.0795821300123798E-2</v>
      </c>
      <c r="CH141" s="3">
        <v>1.1007628690635096E-2</v>
      </c>
      <c r="CI141" s="3">
        <v>1.1007628690635096E-2</v>
      </c>
      <c r="CJ141" s="3">
        <v>1.0864941160849351E-2</v>
      </c>
      <c r="CK141" s="3">
        <v>1.0978268775940769E-2</v>
      </c>
      <c r="CL141" s="3">
        <v>1.0780062584883399E-2</v>
      </c>
      <c r="CM141" s="3">
        <v>1.1033869437065413E-2</v>
      </c>
      <c r="CN141" s="3">
        <v>1.1003921435921549E-2</v>
      </c>
      <c r="CO141" s="3">
        <v>1.0974647420826544E-2</v>
      </c>
      <c r="CP141" s="3">
        <v>1.1041458304186236E-2</v>
      </c>
      <c r="CQ141" s="3">
        <v>1.0850547980088332E-2</v>
      </c>
      <c r="CR141" s="3">
        <v>1.1018813046118958E-2</v>
      </c>
      <c r="CS141" s="3">
        <v>1.0816545139887057E-2</v>
      </c>
      <c r="CT141" s="3">
        <v>1.094960979883175E-2</v>
      </c>
      <c r="CU141" s="3">
        <v>1.0989198292977731E-2</v>
      </c>
      <c r="CV141" s="3">
        <v>1.1011346415709777E-2</v>
      </c>
      <c r="CW141" s="3">
        <v>1.0978268775940769E-2</v>
      </c>
      <c r="CZ141" s="3" t="s">
        <v>315</v>
      </c>
    </row>
    <row r="142" spans="1:104" x14ac:dyDescent="0.25">
      <c r="A142" s="212" t="s">
        <v>314</v>
      </c>
      <c r="E142" s="3">
        <v>21</v>
      </c>
      <c r="F142" s="3">
        <v>1.077028294958382E-2</v>
      </c>
      <c r="G142" s="3">
        <v>1.0992863078945869E-2</v>
      </c>
      <c r="H142" s="3">
        <v>1.0967437808052094E-2</v>
      </c>
      <c r="I142" s="3">
        <v>1.0894527592134828E-2</v>
      </c>
      <c r="J142" s="3">
        <v>1.0946078316511176E-2</v>
      </c>
      <c r="K142" s="3">
        <v>1.0833332763505621E-2</v>
      </c>
      <c r="L142" s="3">
        <v>1.1056755199141288E-2</v>
      </c>
      <c r="M142" s="3">
        <v>1.1076095369783157E-2</v>
      </c>
      <c r="N142" s="3">
        <v>1.0794369317085772E-2</v>
      </c>
      <c r="O142" s="3">
        <v>1.0981901080634016E-2</v>
      </c>
      <c r="P142" s="3">
        <v>1.0816545139887057E-2</v>
      </c>
      <c r="Q142" s="3">
        <v>1.0947842621031101E-2</v>
      </c>
      <c r="R142" s="3">
        <v>1.078289263284915E-2</v>
      </c>
      <c r="S142" s="3">
        <v>1.0962059806263746E-2</v>
      </c>
      <c r="T142" s="3">
        <v>1.0740862520535965E-2</v>
      </c>
      <c r="U142" s="3">
        <v>1.089620168943517E-2</v>
      </c>
      <c r="V142" s="3">
        <v>1.0947842621031101E-2</v>
      </c>
      <c r="W142" s="3">
        <v>1.0906311827733606E-2</v>
      </c>
      <c r="X142" s="3">
        <v>1.0916532912211729E-2</v>
      </c>
      <c r="Y142" s="3">
        <v>1.0773057052755663E-2</v>
      </c>
      <c r="Z142" s="3">
        <v>1.0985544273340087E-2</v>
      </c>
      <c r="AA142" s="3">
        <v>1.0991029343939474E-2</v>
      </c>
      <c r="AB142" s="3">
        <v>1.0928595141319497E-2</v>
      </c>
      <c r="AC142" s="3">
        <v>1.0967437808052094E-2</v>
      </c>
      <c r="AD142" s="3">
        <v>1.0879603445778097E-2</v>
      </c>
      <c r="AE142" s="3">
        <v>1.0911408624430741E-2</v>
      </c>
      <c r="AF142" s="3">
        <v>1.0730679868440562E-2</v>
      </c>
      <c r="AG142" s="3">
        <v>1.0965642345907134E-2</v>
      </c>
      <c r="AH142" s="3">
        <v>1.0797277107838066E-2</v>
      </c>
      <c r="AI142" s="3">
        <v>1.0989198292977731E-2</v>
      </c>
      <c r="AJ142" s="3">
        <v>1.0996538571118375E-2</v>
      </c>
      <c r="AK142" s="3">
        <v>1.0944316893558015E-2</v>
      </c>
      <c r="AL142" s="3">
        <v>1.1051000395646882E-2</v>
      </c>
      <c r="AM142" s="3">
        <v>1.0813539947918782E-2</v>
      </c>
      <c r="AN142" s="3">
        <v>1.1095672930161671E-2</v>
      </c>
      <c r="AO142" s="3">
        <v>1.0790036439644268E-2</v>
      </c>
      <c r="AP142" s="3">
        <v>1.1035762892884549E-2</v>
      </c>
      <c r="AQ142" s="3">
        <v>1.0781475633600657E-2</v>
      </c>
      <c r="AR142" s="3">
        <v>1.113753118943217E-2</v>
      </c>
      <c r="AS142" s="3">
        <v>1.1022561837157663E-2</v>
      </c>
      <c r="AT142" s="3">
        <v>1.0824121926817032E-2</v>
      </c>
      <c r="AU142" s="3">
        <v>1.1085854869464229E-2</v>
      </c>
      <c r="AV142" s="3">
        <v>1.0852133701850342E-2</v>
      </c>
      <c r="AW142" s="3">
        <v>1.1135515631036652E-2</v>
      </c>
      <c r="AX142" s="3">
        <v>1.1095672930161671E-2</v>
      </c>
      <c r="AY142" s="3">
        <v>1.1188617150856617E-2</v>
      </c>
      <c r="AZ142" s="3">
        <v>1.109764350177278E-2</v>
      </c>
      <c r="BA142" s="3">
        <v>1.0965642345907134E-2</v>
      </c>
      <c r="BB142" s="3">
        <v>1.1503357353196186E-2</v>
      </c>
      <c r="BC142" s="3">
        <v>1.1045267713586826E-2</v>
      </c>
      <c r="BD142" s="3">
        <v>1.1307595585421715E-2</v>
      </c>
      <c r="BE142" s="3">
        <v>1.1491783250906273E-2</v>
      </c>
      <c r="BF142" s="3">
        <v>1.1020686157898196E-2</v>
      </c>
      <c r="BG142" s="3">
        <v>1.1448144647024372E-2</v>
      </c>
      <c r="BH142" s="3">
        <v>1.1091738728044476E-2</v>
      </c>
      <c r="BI142" s="3">
        <v>1.2096074785019617E-2</v>
      </c>
      <c r="BJ142" s="3">
        <v>1.1703015141450668E-2</v>
      </c>
      <c r="BK142" s="3">
        <v>1.189629065373432E-2</v>
      </c>
      <c r="BL142" s="3">
        <v>1.207531040144838E-2</v>
      </c>
      <c r="BM142" s="3">
        <v>1.1528949448219028E-2</v>
      </c>
      <c r="BN142" s="3">
        <v>1.200824710147641E-2</v>
      </c>
      <c r="BO142" s="3">
        <v>1.166426400448517E-2</v>
      </c>
      <c r="BP142" s="3">
        <v>1.1858587749643323E-2</v>
      </c>
      <c r="BQ142" s="3">
        <v>1.1512643168118397E-2</v>
      </c>
      <c r="BR142" s="3">
        <v>1.1851076568988983E-2</v>
      </c>
      <c r="BS142" s="3">
        <v>1.2219241498426237E-2</v>
      </c>
      <c r="BT142" s="3">
        <v>1.1985186657128E-2</v>
      </c>
      <c r="BU142" s="3">
        <v>1.1678757890429048E-2</v>
      </c>
      <c r="BV142" s="3">
        <v>1.1599619211050904E-2</v>
      </c>
      <c r="BW142" s="3">
        <v>1.1843575316497712E-2</v>
      </c>
      <c r="BX142" s="3">
        <v>1.0906311827733606E-2</v>
      </c>
      <c r="BY142" s="3">
        <v>1.1135515631036652E-2</v>
      </c>
      <c r="BZ142" s="3">
        <v>1.1587754407920481E-2</v>
      </c>
      <c r="CA142" s="3">
        <v>1.1468747129684154E-2</v>
      </c>
      <c r="CB142" s="3">
        <v>1.1045267713586826E-2</v>
      </c>
      <c r="CC142" s="3">
        <v>1.1062531945817411E-2</v>
      </c>
      <c r="CD142" s="3">
        <v>1.1033869437065413E-2</v>
      </c>
      <c r="CE142" s="3">
        <v>1.0858510528289123E-2</v>
      </c>
      <c r="CF142" s="3">
        <v>1.1085854869464229E-2</v>
      </c>
      <c r="CG142" s="3">
        <v>1.0784313569788373E-2</v>
      </c>
      <c r="CH142" s="3">
        <v>1.0996538571118375E-2</v>
      </c>
      <c r="CI142" s="3">
        <v>1.101507455332762E-2</v>
      </c>
      <c r="CJ142" s="3">
        <v>1.086979905202512E-2</v>
      </c>
      <c r="CK142" s="3">
        <v>1.0978268775940769E-2</v>
      </c>
      <c r="CL142" s="3">
        <v>1.0795821300123798E-2</v>
      </c>
      <c r="CM142" s="3">
        <v>1.1043361766545079E-2</v>
      </c>
      <c r="CN142" s="3">
        <v>1.1011346415709777E-2</v>
      </c>
      <c r="CO142" s="3">
        <v>1.0953152741300487E-2</v>
      </c>
      <c r="CP142" s="3">
        <v>1.1037658860562072E-2</v>
      </c>
      <c r="CQ142" s="3">
        <v>1.0818053228081492E-2</v>
      </c>
      <c r="CR142" s="3">
        <v>1.1007628690635096E-2</v>
      </c>
      <c r="CS142" s="3">
        <v>1.080461308866687E-2</v>
      </c>
      <c r="CT142" s="3">
        <v>1.0909706625611637E-2</v>
      </c>
      <c r="CU142" s="3">
        <v>1.0974647420826544E-2</v>
      </c>
      <c r="CV142" s="3">
        <v>1.0980083563449261E-2</v>
      </c>
      <c r="CW142" s="3">
        <v>1.0923407642506877E-2</v>
      </c>
      <c r="CZ142" s="3" t="s">
        <v>315</v>
      </c>
    </row>
    <row r="143" spans="1:104" x14ac:dyDescent="0.25">
      <c r="A143" s="212" t="s">
        <v>314</v>
      </c>
      <c r="E143" s="3">
        <v>22</v>
      </c>
      <c r="F143" s="3">
        <v>1.076752506794143E-2</v>
      </c>
      <c r="G143" s="3">
        <v>1.0991029343939474E-2</v>
      </c>
      <c r="H143" s="3">
        <v>1.096027274471767E-2</v>
      </c>
      <c r="I143" s="3">
        <v>1.0876322279524286E-2</v>
      </c>
      <c r="J143" s="3">
        <v>1.0926862997193032E-2</v>
      </c>
      <c r="K143" s="3">
        <v>1.080461308866687E-2</v>
      </c>
      <c r="L143" s="3">
        <v>1.105867835197949E-2</v>
      </c>
      <c r="M143" s="3">
        <v>1.1070268104248937E-2</v>
      </c>
      <c r="N143" s="3">
        <v>1.0780062584883399E-2</v>
      </c>
      <c r="O143" s="3">
        <v>1.0974647420826544E-2</v>
      </c>
      <c r="P143" s="3">
        <v>1.080461308866687E-2</v>
      </c>
      <c r="Q143" s="3">
        <v>1.0944316893558015E-2</v>
      </c>
      <c r="R143" s="3">
        <v>1.0752651520305578E-2</v>
      </c>
      <c r="S143" s="3">
        <v>1.0958488499375751E-2</v>
      </c>
      <c r="T143" s="3">
        <v>1.0739574257870976E-2</v>
      </c>
      <c r="U143" s="3">
        <v>1.0881248882665173E-2</v>
      </c>
      <c r="V143" s="3">
        <v>1.0933809336975964E-2</v>
      </c>
      <c r="W143" s="3">
        <v>1.0899559286086991E-2</v>
      </c>
      <c r="X143" s="3">
        <v>1.0904619046837261E-2</v>
      </c>
      <c r="Y143" s="3">
        <v>1.075934982941662E-2</v>
      </c>
      <c r="Z143" s="3">
        <v>1.0967437808052094E-2</v>
      </c>
      <c r="AA143" s="3">
        <v>1.0980083563449261E-2</v>
      </c>
      <c r="AB143" s="3">
        <v>1.0918247075408116E-2</v>
      </c>
      <c r="AC143" s="3">
        <v>1.0965642345907134E-2</v>
      </c>
      <c r="AD143" s="3">
        <v>1.0861719159905414E-2</v>
      </c>
      <c r="AE143" s="3">
        <v>1.0887862762141265E-2</v>
      </c>
      <c r="AF143" s="3">
        <v>1.0711183663604684E-2</v>
      </c>
      <c r="AG143" s="3">
        <v>1.0951379841661391E-2</v>
      </c>
      <c r="AH143" s="3">
        <v>1.0795821300123798E-2</v>
      </c>
      <c r="AI143" s="3">
        <v>1.0976456725819483E-2</v>
      </c>
      <c r="AJ143" s="3">
        <v>1.0989198292977731E-2</v>
      </c>
      <c r="AK143" s="3">
        <v>1.0933809336975964E-2</v>
      </c>
      <c r="AL143" s="3">
        <v>1.1043361766545079E-2</v>
      </c>
      <c r="AM143" s="3">
        <v>1.0807573828111927E-2</v>
      </c>
      <c r="AN143" s="3">
        <v>1.1101591555718993E-2</v>
      </c>
      <c r="AO143" s="3">
        <v>1.0794369317085772E-2</v>
      </c>
      <c r="AP143" s="3">
        <v>1.102820420948436E-2</v>
      </c>
      <c r="AQ143" s="3">
        <v>1.0781475633600657E-2</v>
      </c>
      <c r="AR143" s="3">
        <v>1.1139548936504706E-2</v>
      </c>
      <c r="AS143" s="3">
        <v>1.101507455332762E-2</v>
      </c>
      <c r="AT143" s="3">
        <v>1.0810549479399523E-2</v>
      </c>
      <c r="AU143" s="3">
        <v>1.1085854869464229E-2</v>
      </c>
      <c r="AV143" s="3">
        <v>1.0864941160849351E-2</v>
      </c>
      <c r="AW143" s="3">
        <v>1.1149670305934944E-2</v>
      </c>
      <c r="AX143" s="3">
        <v>1.1095672930161671E-2</v>
      </c>
      <c r="AY143" s="3">
        <v>1.1192760576965499E-2</v>
      </c>
      <c r="AZ143" s="3">
        <v>1.1099616378976718E-2</v>
      </c>
      <c r="BA143" s="3">
        <v>1.0976456725819483E-2</v>
      </c>
      <c r="BB143" s="3">
        <v>1.1554715629483403E-2</v>
      </c>
      <c r="BC143" s="3">
        <v>1.1093704670218973E-2</v>
      </c>
      <c r="BD143" s="3">
        <v>1.1342656238509496E-2</v>
      </c>
      <c r="BE143" s="3">
        <v>1.151496828060361E-2</v>
      </c>
      <c r="BF143" s="3">
        <v>1.1037658860562072E-2</v>
      </c>
      <c r="BG143" s="3">
        <v>1.1487164010495876E-2</v>
      </c>
      <c r="BH143" s="3">
        <v>1.1111501722193995E-2</v>
      </c>
      <c r="BI143" s="3">
        <v>1.2179719435835956E-2</v>
      </c>
      <c r="BJ143" s="3">
        <v>1.1781458575237824E-2</v>
      </c>
      <c r="BK143" s="3">
        <v>1.200055135030742E-2</v>
      </c>
      <c r="BL143" s="3">
        <v>1.2129943461651416E-2</v>
      </c>
      <c r="BM143" s="3">
        <v>1.1557066502113855E-2</v>
      </c>
      <c r="BN143" s="3">
        <v>1.2083090020729714E-2</v>
      </c>
      <c r="BO143" s="3">
        <v>1.1717629079945446E-2</v>
      </c>
      <c r="BP143" s="3">
        <v>1.180373863955686E-2</v>
      </c>
      <c r="BQ143" s="3">
        <v>1.1590124650188716E-2</v>
      </c>
      <c r="BR143" s="3">
        <v>1.1913967908046108E-2</v>
      </c>
      <c r="BS143" s="3">
        <v>1.2272237775194705E-2</v>
      </c>
      <c r="BT143" s="3">
        <v>1.2088281124604694E-2</v>
      </c>
      <c r="BU143" s="3">
        <v>1.1746988581665674E-2</v>
      </c>
      <c r="BV143" s="3">
        <v>1.1693297245330525E-2</v>
      </c>
      <c r="BW143" s="3">
        <v>1.193423365277424E-2</v>
      </c>
      <c r="BX143" s="3">
        <v>1.093904999745865E-2</v>
      </c>
      <c r="BY143" s="3">
        <v>1.1159845557516479E-2</v>
      </c>
      <c r="BZ143" s="3">
        <v>1.164501050665967E-2</v>
      </c>
      <c r="CA143" s="3">
        <v>1.1501039574007832E-2</v>
      </c>
      <c r="CB143" s="3">
        <v>1.1043361766545079E-2</v>
      </c>
      <c r="CC143" s="3">
        <v>1.1087813821510695E-2</v>
      </c>
      <c r="CD143" s="3">
        <v>1.1024440076850439E-2</v>
      </c>
      <c r="CE143" s="3">
        <v>1.0881248882665173E-2</v>
      </c>
      <c r="CF143" s="3">
        <v>1.1091738728044476E-2</v>
      </c>
      <c r="CG143" s="3">
        <v>1.076752506794143E-2</v>
      </c>
      <c r="CH143" s="3">
        <v>1.0987369933591284E-2</v>
      </c>
      <c r="CI143" s="3">
        <v>1.1022561837157663E-2</v>
      </c>
      <c r="CJ143" s="3">
        <v>1.0861719159905414E-2</v>
      </c>
      <c r="CK143" s="3">
        <v>1.0972840868734735E-2</v>
      </c>
      <c r="CL143" s="3">
        <v>1.0800200148231021E-2</v>
      </c>
      <c r="CM143" s="3">
        <v>1.1043361766545079E-2</v>
      </c>
      <c r="CN143" s="3">
        <v>1.1022561837157663E-2</v>
      </c>
      <c r="CO143" s="3">
        <v>1.0933809336975964E-2</v>
      </c>
      <c r="CP143" s="3">
        <v>1.1011346415709777E-2</v>
      </c>
      <c r="CQ143" s="3">
        <v>1.0784313569788373E-2</v>
      </c>
      <c r="CR143" s="3">
        <v>1.0998380313370748E-2</v>
      </c>
      <c r="CS143" s="3">
        <v>1.0788599879203442E-2</v>
      </c>
      <c r="CT143" s="3">
        <v>1.0881248882665173E-2</v>
      </c>
      <c r="CU143" s="3">
        <v>1.095492848956281E-2</v>
      </c>
      <c r="CV143" s="3">
        <v>1.0958488499375751E-2</v>
      </c>
      <c r="CW143" s="3">
        <v>1.0889524216866286E-2</v>
      </c>
      <c r="CZ143" s="3" t="s">
        <v>315</v>
      </c>
    </row>
    <row r="144" spans="1:104" x14ac:dyDescent="0.25">
      <c r="A144" s="212" t="s">
        <v>314</v>
      </c>
      <c r="E144" s="3">
        <v>23</v>
      </c>
      <c r="F144" s="3">
        <v>1.0773057052755663E-2</v>
      </c>
      <c r="G144" s="3">
        <v>1.0987369933591284E-2</v>
      </c>
      <c r="H144" s="3">
        <v>1.0953152741300487E-2</v>
      </c>
      <c r="I144" s="3">
        <v>1.086979905202512E-2</v>
      </c>
      <c r="J144" s="3">
        <v>1.0904619046837261E-2</v>
      </c>
      <c r="K144" s="3">
        <v>1.0768901974392286E-2</v>
      </c>
      <c r="L144" s="3">
        <v>1.1056755199141288E-2</v>
      </c>
      <c r="M144" s="3">
        <v>1.1051000395646882E-2</v>
      </c>
      <c r="N144" s="3">
        <v>1.076752506794143E-2</v>
      </c>
      <c r="O144" s="3">
        <v>1.0958488499375751E-2</v>
      </c>
      <c r="P144" s="3">
        <v>1.0801667356513889E-2</v>
      </c>
      <c r="Q144" s="3">
        <v>1.0935553294643685E-2</v>
      </c>
      <c r="R144" s="3">
        <v>1.0742155147398846E-2</v>
      </c>
      <c r="S144" s="3">
        <v>1.0951379841661391E-2</v>
      </c>
      <c r="T144" s="3">
        <v>1.0735735803377056E-2</v>
      </c>
      <c r="U144" s="3">
        <v>1.086979905202512E-2</v>
      </c>
      <c r="V144" s="3">
        <v>1.0911408624430741E-2</v>
      </c>
      <c r="W144" s="3">
        <v>1.0887862762141265E-2</v>
      </c>
      <c r="X144" s="3">
        <v>1.0884549415328348E-2</v>
      </c>
      <c r="Y144" s="3">
        <v>1.075132450438121E-2</v>
      </c>
      <c r="Z144" s="3">
        <v>1.0944316893558015E-2</v>
      </c>
      <c r="AA144" s="3">
        <v>1.0972840868734735E-2</v>
      </c>
      <c r="AB144" s="3">
        <v>1.0901242766819141E-2</v>
      </c>
      <c r="AC144" s="3">
        <v>1.094960979883175E-2</v>
      </c>
      <c r="AD144" s="3">
        <v>1.0837986032349534E-2</v>
      </c>
      <c r="AE144" s="3">
        <v>1.0864941160849351E-2</v>
      </c>
      <c r="AF144" s="3">
        <v>1.0703031690065035E-2</v>
      </c>
      <c r="AG144" s="3">
        <v>1.093206831982152E-2</v>
      </c>
      <c r="AH144" s="3">
        <v>1.0794369317085772E-2</v>
      </c>
      <c r="AI144" s="3">
        <v>1.095492848956281E-2</v>
      </c>
      <c r="AJ144" s="3">
        <v>1.0972840868734735E-2</v>
      </c>
      <c r="AK144" s="3">
        <v>1.0913113677789799E-2</v>
      </c>
      <c r="AL144" s="3">
        <v>1.102632086995714E-2</v>
      </c>
      <c r="AM144" s="3">
        <v>1.0807573828111927E-2</v>
      </c>
      <c r="AN144" s="3">
        <v>1.108977510976028E-2</v>
      </c>
      <c r="AO144" s="3">
        <v>1.0800200148231021E-2</v>
      </c>
      <c r="AP144" s="3">
        <v>1.101507455332762E-2</v>
      </c>
      <c r="AQ144" s="3">
        <v>1.078289263284915E-2</v>
      </c>
      <c r="AR144" s="3">
        <v>1.1127475397398445E-2</v>
      </c>
      <c r="AS144" s="3">
        <v>1.0992863078945869E-2</v>
      </c>
      <c r="AT144" s="3">
        <v>1.0798736727948621E-2</v>
      </c>
      <c r="AU144" s="3">
        <v>1.1076095369783157E-2</v>
      </c>
      <c r="AV144" s="3">
        <v>1.087142494607185E-2</v>
      </c>
      <c r="AW144" s="3">
        <v>1.114764169941207E-2</v>
      </c>
      <c r="AX144" s="3">
        <v>1.1087813821510695E-2</v>
      </c>
      <c r="AY144" s="3">
        <v>1.1188617150856617E-2</v>
      </c>
      <c r="AZ144" s="3">
        <v>1.1095672930161671E-2</v>
      </c>
      <c r="BA144" s="3">
        <v>1.0987369933591284E-2</v>
      </c>
      <c r="BB144" s="3">
        <v>1.1583018020730806E-2</v>
      </c>
      <c r="BC144" s="3">
        <v>1.1117475033964652E-2</v>
      </c>
      <c r="BD144" s="3">
        <v>1.1360353370618248E-2</v>
      </c>
      <c r="BE144" s="3">
        <v>1.1524283271583169E-2</v>
      </c>
      <c r="BF144" s="3">
        <v>1.1068330459444664E-2</v>
      </c>
      <c r="BG144" s="3">
        <v>1.1510319515987577E-2</v>
      </c>
      <c r="BH144" s="3">
        <v>1.1131491102868818E-2</v>
      </c>
      <c r="BI144" s="3">
        <v>1.2227169281114225E-2</v>
      </c>
      <c r="BJ144" s="3">
        <v>1.1838580024709833E-2</v>
      </c>
      <c r="BK144" s="3">
        <v>1.2077902667532392E-2</v>
      </c>
      <c r="BL144" s="3">
        <v>1.2150862342608759E-2</v>
      </c>
      <c r="BM144" s="3">
        <v>1.1554715629483403E-2</v>
      </c>
      <c r="BN144" s="3">
        <v>1.2124722806448829E-2</v>
      </c>
      <c r="BO144" s="3">
        <v>1.1764194693018371E-2</v>
      </c>
      <c r="BP144" s="3">
        <v>1.1575923726089177E-2</v>
      </c>
      <c r="BQ144" s="3">
        <v>1.1652220896711807E-2</v>
      </c>
      <c r="BR144" s="3">
        <v>1.1931696781028012E-2</v>
      </c>
      <c r="BS144" s="3">
        <v>1.2288202100336765E-2</v>
      </c>
      <c r="BT144" s="3">
        <v>1.2148244325607904E-2</v>
      </c>
      <c r="BU144" s="3">
        <v>1.1778988798855972E-2</v>
      </c>
      <c r="BV144" s="3">
        <v>1.1751898672745509E-2</v>
      </c>
      <c r="BW144" s="3">
        <v>1.1974963539661765E-2</v>
      </c>
      <c r="BX144" s="3">
        <v>1.096027274471767E-2</v>
      </c>
      <c r="BY144" s="3">
        <v>1.1157806229574962E-2</v>
      </c>
      <c r="BZ144" s="3">
        <v>1.1671505229627677E-2</v>
      </c>
      <c r="CA144" s="3">
        <v>1.1503357353196186E-2</v>
      </c>
      <c r="CB144" s="3">
        <v>1.1024440076850439E-2</v>
      </c>
      <c r="CC144" s="3">
        <v>1.1099616378976718E-2</v>
      </c>
      <c r="CD144" s="3">
        <v>1.1000224709839967E-2</v>
      </c>
      <c r="CE144" s="3">
        <v>1.0911408624430741E-2</v>
      </c>
      <c r="CF144" s="3">
        <v>1.108977510976028E-2</v>
      </c>
      <c r="CG144" s="3">
        <v>1.0750001736721138E-2</v>
      </c>
      <c r="CH144" s="3">
        <v>1.0978268775940769E-2</v>
      </c>
      <c r="CI144" s="3">
        <v>1.1024440076850439E-2</v>
      </c>
      <c r="CJ144" s="3">
        <v>1.0855315348027972E-2</v>
      </c>
      <c r="CK144" s="3">
        <v>1.0962059806263746E-2</v>
      </c>
      <c r="CL144" s="3">
        <v>1.0800200148231021E-2</v>
      </c>
      <c r="CM144" s="3">
        <v>1.1031978499964068E-2</v>
      </c>
      <c r="CN144" s="3">
        <v>1.1020686157898196E-2</v>
      </c>
      <c r="CO144" s="3">
        <v>1.0921684449379576E-2</v>
      </c>
      <c r="CP144" s="3">
        <v>1.0991029343939474E-2</v>
      </c>
      <c r="CQ144" s="3">
        <v>1.077028294958382E-2</v>
      </c>
      <c r="CR144" s="3">
        <v>1.0998380313370748E-2</v>
      </c>
      <c r="CS144" s="3">
        <v>1.078289263284915E-2</v>
      </c>
      <c r="CT144" s="3">
        <v>1.0868176449787326E-2</v>
      </c>
      <c r="CU144" s="3">
        <v>1.0944316893558015E-2</v>
      </c>
      <c r="CV144" s="3">
        <v>1.0946078316511176E-2</v>
      </c>
      <c r="CW144" s="3">
        <v>1.0873054121952053E-2</v>
      </c>
      <c r="CZ144" s="3" t="s">
        <v>315</v>
      </c>
    </row>
    <row r="145" spans="1:104" x14ac:dyDescent="0.25">
      <c r="A145" s="212" t="s">
        <v>314</v>
      </c>
      <c r="E145" s="3">
        <v>24</v>
      </c>
      <c r="F145" s="3">
        <v>1.0774450154170667E-2</v>
      </c>
      <c r="G145" s="3">
        <v>1.0983721319814288E-2</v>
      </c>
      <c r="H145" s="3">
        <v>1.094960979883175E-2</v>
      </c>
      <c r="I145" s="3">
        <v>1.0864941160849351E-2</v>
      </c>
      <c r="J145" s="3">
        <v>1.089787892386207E-2</v>
      </c>
      <c r="K145" s="3">
        <v>1.0752651520305578E-2</v>
      </c>
      <c r="L145" s="3">
        <v>1.1047176138582415E-2</v>
      </c>
      <c r="M145" s="3">
        <v>1.1031978499964068E-2</v>
      </c>
      <c r="N145" s="3">
        <v>1.0764783515060383E-2</v>
      </c>
      <c r="O145" s="3">
        <v>1.0940802725662002E-2</v>
      </c>
      <c r="P145" s="3">
        <v>1.0816545139887057E-2</v>
      </c>
      <c r="Q145" s="3">
        <v>1.0928595141319497E-2</v>
      </c>
      <c r="R145" s="3">
        <v>1.0763418895682553E-2</v>
      </c>
      <c r="S145" s="3">
        <v>1.0944316893558015E-2</v>
      </c>
      <c r="T145" s="3">
        <v>1.0734465146164274E-2</v>
      </c>
      <c r="U145" s="3">
        <v>1.0876322279524286E-2</v>
      </c>
      <c r="V145" s="3">
        <v>1.089620168943517E-2</v>
      </c>
      <c r="W145" s="3">
        <v>1.0868176449787326E-2</v>
      </c>
      <c r="X145" s="3">
        <v>1.087796124147522E-2</v>
      </c>
      <c r="Y145" s="3">
        <v>1.0753982770300818E-2</v>
      </c>
      <c r="Z145" s="3">
        <v>1.0921684449379576E-2</v>
      </c>
      <c r="AA145" s="3">
        <v>1.0981901080634016E-2</v>
      </c>
      <c r="AB145" s="3">
        <v>1.0892856641328996E-2</v>
      </c>
      <c r="AC145" s="3">
        <v>1.0937300184300947E-2</v>
      </c>
      <c r="AD145" s="3">
        <v>1.0825648130895482E-2</v>
      </c>
      <c r="AE145" s="3">
        <v>1.0858510528289123E-2</v>
      </c>
      <c r="AF145" s="3">
        <v>1.0705336794937015E-2</v>
      </c>
      <c r="AG145" s="3">
        <v>1.0921684449379576E-2</v>
      </c>
      <c r="AH145" s="3">
        <v>1.0813539947918782E-2</v>
      </c>
      <c r="AI145" s="3">
        <v>1.0937300184300947E-2</v>
      </c>
      <c r="AJ145" s="3">
        <v>1.0946078316511176E-2</v>
      </c>
      <c r="AK145" s="3">
        <v>1.089620168943517E-2</v>
      </c>
      <c r="AL145" s="3">
        <v>1.1011346415709777E-2</v>
      </c>
      <c r="AM145" s="3">
        <v>1.0812042867386018E-2</v>
      </c>
      <c r="AN145" s="3">
        <v>1.1074150565786312E-2</v>
      </c>
      <c r="AO145" s="3">
        <v>1.0812042867386018E-2</v>
      </c>
      <c r="AP145" s="3">
        <v>1.1007628690635096E-2</v>
      </c>
      <c r="AQ145" s="3">
        <v>1.0794369317085772E-2</v>
      </c>
      <c r="AR145" s="3">
        <v>1.1113490570290097E-2</v>
      </c>
      <c r="AS145" s="3">
        <v>1.0976456725819483E-2</v>
      </c>
      <c r="AT145" s="3">
        <v>1.0797277107838066E-2</v>
      </c>
      <c r="AU145" s="3">
        <v>1.1060603936380531E-2</v>
      </c>
      <c r="AV145" s="3">
        <v>1.0879603445778097E-2</v>
      </c>
      <c r="AW145" s="3">
        <v>1.1129482144445979E-2</v>
      </c>
      <c r="AX145" s="3">
        <v>1.1081943998768162E-2</v>
      </c>
      <c r="AY145" s="3">
        <v>1.1176236335562639E-2</v>
      </c>
      <c r="AZ145" s="3">
        <v>1.1081943998768162E-2</v>
      </c>
      <c r="BA145" s="3">
        <v>1.0998380313370748E-2</v>
      </c>
      <c r="BB145" s="3">
        <v>1.158065188150359E-2</v>
      </c>
      <c r="BC145" s="3">
        <v>1.1119470637811268E-2</v>
      </c>
      <c r="BD145" s="3">
        <v>1.135149111860434E-2</v>
      </c>
      <c r="BE145" s="3">
        <v>1.152195234890796E-2</v>
      </c>
      <c r="BF145" s="3">
        <v>1.1093704670218973E-2</v>
      </c>
      <c r="BG145" s="3">
        <v>1.1505676605369053E-2</v>
      </c>
      <c r="BH145" s="3">
        <v>1.1149670305934944E-2</v>
      </c>
      <c r="BI145" s="3">
        <v>1.2216600622186879E-2</v>
      </c>
      <c r="BJ145" s="3">
        <v>1.1851076568988983E-2</v>
      </c>
      <c r="BK145" s="3">
        <v>1.2103876812923464E-2</v>
      </c>
      <c r="BL145" s="3">
        <v>1.2145627207563958E-2</v>
      </c>
      <c r="BM145" s="3">
        <v>1.152195234890796E-2</v>
      </c>
      <c r="BN145" s="3">
        <v>1.2119505801639119E-2</v>
      </c>
      <c r="BO145" s="3">
        <v>1.1778988798855972E-2</v>
      </c>
      <c r="BP145" s="3">
        <v>1.1279445950904354E-2</v>
      </c>
      <c r="BQ145" s="3">
        <v>1.1681177973417167E-2</v>
      </c>
      <c r="BR145" s="3">
        <v>1.1888730653491941E-2</v>
      </c>
      <c r="BS145" s="3">
        <v>1.2245697327869176E-2</v>
      </c>
      <c r="BT145" s="3">
        <v>1.2140395674349436E-2</v>
      </c>
      <c r="BU145" s="3">
        <v>1.1766657443134543E-2</v>
      </c>
      <c r="BV145" s="3">
        <v>1.1759272731980963E-2</v>
      </c>
      <c r="BW145" s="3">
        <v>1.193931050911512E-2</v>
      </c>
      <c r="BX145" s="3">
        <v>1.0983721319814288E-2</v>
      </c>
      <c r="BY145" s="3">
        <v>1.1135515631036652E-2</v>
      </c>
      <c r="BZ145" s="3">
        <v>1.1671505229627677E-2</v>
      </c>
      <c r="CA145" s="3">
        <v>1.1471043948237836E-2</v>
      </c>
      <c r="CB145" s="3">
        <v>1.1013209186547135E-2</v>
      </c>
      <c r="CC145" s="3">
        <v>1.1111501722193995E-2</v>
      </c>
      <c r="CD145" s="3">
        <v>1.0985544273340087E-2</v>
      </c>
      <c r="CE145" s="3">
        <v>1.0980083563449261E-2</v>
      </c>
      <c r="CF145" s="3">
        <v>1.1062531945817411E-2</v>
      </c>
      <c r="CG145" s="3">
        <v>1.0744753434874355E-2</v>
      </c>
      <c r="CH145" s="3">
        <v>1.0962059806263746E-2</v>
      </c>
      <c r="CI145" s="3">
        <v>1.1016942508894956E-2</v>
      </c>
      <c r="CJ145" s="3">
        <v>1.0855315348027972E-2</v>
      </c>
      <c r="CK145" s="3">
        <v>1.0947842621031101E-2</v>
      </c>
      <c r="CL145" s="3">
        <v>1.0821080331170241E-2</v>
      </c>
      <c r="CM145" s="3">
        <v>1.1030090088466227E-2</v>
      </c>
      <c r="CN145" s="3">
        <v>1.1020686157898196E-2</v>
      </c>
      <c r="CO145" s="3">
        <v>1.0933809336975964E-2</v>
      </c>
      <c r="CP145" s="3">
        <v>1.1016942508894956E-2</v>
      </c>
      <c r="CQ145" s="3">
        <v>1.0797277107838066E-2</v>
      </c>
      <c r="CR145" s="3">
        <v>1.101507455332762E-2</v>
      </c>
      <c r="CS145" s="3">
        <v>1.0803138340680363E-2</v>
      </c>
      <c r="CT145" s="3">
        <v>1.0899559286086991E-2</v>
      </c>
      <c r="CU145" s="3">
        <v>1.0956707078294881E-2</v>
      </c>
      <c r="CV145" s="3">
        <v>1.094960979883175E-2</v>
      </c>
      <c r="CW145" s="3">
        <v>1.0886204491773799E-2</v>
      </c>
      <c r="CZ145" s="3" t="s">
        <v>315</v>
      </c>
    </row>
    <row r="146" spans="1:104" x14ac:dyDescent="0.25">
      <c r="A146" s="212" t="s">
        <v>314</v>
      </c>
      <c r="E146" s="3">
        <v>25</v>
      </c>
      <c r="F146" s="3">
        <v>1.0881248882665173E-2</v>
      </c>
      <c r="G146" s="3">
        <v>1.1070268104248937E-2</v>
      </c>
      <c r="H146" s="3">
        <v>1.1016942508894956E-2</v>
      </c>
      <c r="I146" s="3">
        <v>1.095492848956281E-2</v>
      </c>
      <c r="J146" s="3">
        <v>1.0991029343939474E-2</v>
      </c>
      <c r="K146" s="3">
        <v>1.076070203914814E-2</v>
      </c>
      <c r="L146" s="3">
        <v>1.1095672930161671E-2</v>
      </c>
      <c r="M146" s="3">
        <v>1.1087813821510695E-2</v>
      </c>
      <c r="N146" s="3">
        <v>1.0810549479399523E-2</v>
      </c>
      <c r="O146" s="3">
        <v>1.0967437808052094E-2</v>
      </c>
      <c r="P146" s="3">
        <v>1.0868176449787326E-2</v>
      </c>
      <c r="Q146" s="3">
        <v>1.0989198292977731E-2</v>
      </c>
      <c r="R146" s="3">
        <v>1.0807573828111927E-2</v>
      </c>
      <c r="S146" s="3">
        <v>1.0971037077347146E-2</v>
      </c>
      <c r="T146" s="3">
        <v>1.0755318240240119E-2</v>
      </c>
      <c r="U146" s="3">
        <v>1.090800769035849E-2</v>
      </c>
      <c r="V146" s="3">
        <v>1.0914821776700556E-2</v>
      </c>
      <c r="W146" s="3">
        <v>1.087142494607185E-2</v>
      </c>
      <c r="X146" s="3">
        <v>1.0911408624430741E-2</v>
      </c>
      <c r="Y146" s="3">
        <v>1.0774450154170667E-2</v>
      </c>
      <c r="Z146" s="3">
        <v>1.0916532912211729E-2</v>
      </c>
      <c r="AA146" s="3">
        <v>1.1013209186547135E-2</v>
      </c>
      <c r="AB146" s="3">
        <v>1.0904619046837261E-2</v>
      </c>
      <c r="AC146" s="3">
        <v>1.0937300184300947E-2</v>
      </c>
      <c r="AD146" s="3">
        <v>1.0837986032349534E-2</v>
      </c>
      <c r="AE146" s="3">
        <v>1.087142494607185E-2</v>
      </c>
      <c r="AF146" s="3">
        <v>1.0723230813282636E-2</v>
      </c>
      <c r="AG146" s="3">
        <v>1.0925133828022848E-2</v>
      </c>
      <c r="AH146" s="3">
        <v>1.0856911251585166E-2</v>
      </c>
      <c r="AI146" s="3">
        <v>1.095492848956281E-2</v>
      </c>
      <c r="AJ146" s="3">
        <v>1.093904999745865E-2</v>
      </c>
      <c r="AK146" s="3">
        <v>1.0884549415328348E-2</v>
      </c>
      <c r="AL146" s="3">
        <v>1.0998380313370748E-2</v>
      </c>
      <c r="AM146" s="3">
        <v>1.0824121926817032E-2</v>
      </c>
      <c r="AN146" s="3">
        <v>1.1054834484418019E-2</v>
      </c>
      <c r="AO146" s="3">
        <v>1.0833332763505621E-2</v>
      </c>
      <c r="AP146" s="3">
        <v>1.1009486248001354E-2</v>
      </c>
      <c r="AQ146" s="3">
        <v>1.0825648130895482E-2</v>
      </c>
      <c r="AR146" s="3">
        <v>1.1085854869464229E-2</v>
      </c>
      <c r="AS146" s="3">
        <v>1.0981901080634016E-2</v>
      </c>
      <c r="AT146" s="3">
        <v>1.0810549479399523E-2</v>
      </c>
      <c r="AU146" s="3">
        <v>1.1047176138582415E-2</v>
      </c>
      <c r="AV146" s="3">
        <v>1.0899559286086991E-2</v>
      </c>
      <c r="AW146" s="3">
        <v>1.1105548783716279E-2</v>
      </c>
      <c r="AX146" s="3">
        <v>1.1070268104248937E-2</v>
      </c>
      <c r="AY146" s="3">
        <v>1.1143590974208806E-2</v>
      </c>
      <c r="AZ146" s="3">
        <v>1.1060603936380531E-2</v>
      </c>
      <c r="BA146" s="3">
        <v>1.1000224709839967E-2</v>
      </c>
      <c r="BB146" s="3">
        <v>1.15359594952813E-2</v>
      </c>
      <c r="BC146" s="3">
        <v>1.1127475397398445E-2</v>
      </c>
      <c r="BD146" s="3">
        <v>1.1311953421998311E-2</v>
      </c>
      <c r="BE146" s="3">
        <v>1.1491783250906273E-2</v>
      </c>
      <c r="BF146" s="3">
        <v>1.108977510976028E-2</v>
      </c>
      <c r="BG146" s="3">
        <v>1.1450427648189154E-2</v>
      </c>
      <c r="BH146" s="3">
        <v>1.1143590974208806E-2</v>
      </c>
      <c r="BI146" s="3">
        <v>1.2111687165841434E-2</v>
      </c>
      <c r="BJ146" s="3">
        <v>1.1813670712402469E-2</v>
      </c>
      <c r="BK146" s="3">
        <v>1.2059776653945309E-2</v>
      </c>
      <c r="BL146" s="3">
        <v>1.2080495874495223E-2</v>
      </c>
      <c r="BM146" s="3">
        <v>1.1459575106994579E-2</v>
      </c>
      <c r="BN146" s="3">
        <v>1.2031387411041816E-2</v>
      </c>
      <c r="BO146" s="3">
        <v>1.1734734308906924E-2</v>
      </c>
      <c r="BP146" s="3">
        <v>1.1016942508894956E-2</v>
      </c>
      <c r="BQ146" s="3">
        <v>1.1673921515998553E-2</v>
      </c>
      <c r="BR146" s="3">
        <v>1.1788874874549271E-2</v>
      </c>
      <c r="BS146" s="3">
        <v>1.2132555154322988E-2</v>
      </c>
      <c r="BT146" s="3">
        <v>1.2033963432033223E-2</v>
      </c>
      <c r="BU146" s="3">
        <v>1.171031657221977E-2</v>
      </c>
      <c r="BV146" s="3">
        <v>1.1693297245330525E-2</v>
      </c>
      <c r="BW146" s="3">
        <v>1.1831095443504025E-2</v>
      </c>
      <c r="BX146" s="3">
        <v>1.1009486248001354E-2</v>
      </c>
      <c r="BY146" s="3">
        <v>1.1105548783716279E-2</v>
      </c>
      <c r="BZ146" s="3">
        <v>1.160437460721131E-2</v>
      </c>
      <c r="CA146" s="3">
        <v>1.1402815236062125E-2</v>
      </c>
      <c r="CB146" s="3">
        <v>1.1035762892884549E-2</v>
      </c>
      <c r="CC146" s="3">
        <v>1.1139548936504706E-2</v>
      </c>
      <c r="CD146" s="3">
        <v>1.101507455332762E-2</v>
      </c>
      <c r="CE146" s="3">
        <v>1.1139548936504706E-2</v>
      </c>
      <c r="CF146" s="3">
        <v>1.1079992092570712E-2</v>
      </c>
      <c r="CG146" s="3">
        <v>1.081504070930106E-2</v>
      </c>
      <c r="CH146" s="3">
        <v>1.1030090088466227E-2</v>
      </c>
      <c r="CI146" s="3">
        <v>1.1095672930161671E-2</v>
      </c>
      <c r="CJ146" s="3">
        <v>1.0944316893558015E-2</v>
      </c>
      <c r="CK146" s="3">
        <v>1.1041458304186236E-2</v>
      </c>
      <c r="CL146" s="3">
        <v>1.095492848956281E-2</v>
      </c>
      <c r="CM146" s="3">
        <v>1.1157806229574962E-2</v>
      </c>
      <c r="CN146" s="3">
        <v>1.1157806229574962E-2</v>
      </c>
      <c r="CO146" s="3">
        <v>1.1083898259811931E-2</v>
      </c>
      <c r="CP146" s="3">
        <v>1.11782946221195E-2</v>
      </c>
      <c r="CQ146" s="3">
        <v>1.095492848956281E-2</v>
      </c>
      <c r="CR146" s="3">
        <v>1.1159845557516479E-2</v>
      </c>
      <c r="CS146" s="3">
        <v>1.0940802725662002E-2</v>
      </c>
      <c r="CT146" s="3">
        <v>1.1016942508894956E-2</v>
      </c>
      <c r="CU146" s="3">
        <v>1.1078042547480571E-2</v>
      </c>
      <c r="CV146" s="3">
        <v>1.1056755199141288E-2</v>
      </c>
      <c r="CW146" s="3">
        <v>1.0998380313370748E-2</v>
      </c>
      <c r="CZ146" s="3" t="s">
        <v>315</v>
      </c>
    </row>
    <row r="147" spans="1:104" x14ac:dyDescent="0.25">
      <c r="A147" s="212" t="s">
        <v>314</v>
      </c>
      <c r="E147" s="3">
        <v>26</v>
      </c>
      <c r="F147" s="3">
        <v>1.1105548783716279E-2</v>
      </c>
      <c r="G147" s="3">
        <v>1.1272993902700312E-2</v>
      </c>
      <c r="H147" s="3">
        <v>1.1201071914143657E-2</v>
      </c>
      <c r="I147" s="3">
        <v>1.1151701067703468E-2</v>
      </c>
      <c r="J147" s="3">
        <v>1.1221991205591864E-2</v>
      </c>
      <c r="K147" s="3">
        <v>1.0818053228081492E-2</v>
      </c>
      <c r="L147" s="3">
        <v>1.1266558613810318E-2</v>
      </c>
      <c r="M147" s="3">
        <v>1.1307595585421715E-2</v>
      </c>
      <c r="N147" s="3">
        <v>1.0978268775940769E-2</v>
      </c>
      <c r="O147" s="3">
        <v>1.1157806229574962E-2</v>
      </c>
      <c r="P147" s="3">
        <v>1.1037658860562072E-2</v>
      </c>
      <c r="Q147" s="3">
        <v>1.1203154819854788E-2</v>
      </c>
      <c r="R147" s="3">
        <v>1.095492848956281E-2</v>
      </c>
      <c r="S147" s="3">
        <v>1.1123468560356398E-2</v>
      </c>
      <c r="T147" s="3">
        <v>1.0891188846423927E-2</v>
      </c>
      <c r="U147" s="3">
        <v>1.1072208141822637E-2</v>
      </c>
      <c r="V147" s="3">
        <v>1.1083898259811931E-2</v>
      </c>
      <c r="W147" s="3">
        <v>1.0972840868734735E-2</v>
      </c>
      <c r="X147" s="3">
        <v>1.1030090088466227E-2</v>
      </c>
      <c r="Y147" s="3">
        <v>1.0866557149375566E-2</v>
      </c>
      <c r="Z147" s="3">
        <v>1.0980083563449261E-2</v>
      </c>
      <c r="AA147" s="3">
        <v>1.1085854869464229E-2</v>
      </c>
      <c r="AB147" s="3">
        <v>1.0947842621031101E-2</v>
      </c>
      <c r="AC147" s="3">
        <v>1.0981901080634016E-2</v>
      </c>
      <c r="AD147" s="3">
        <v>1.087142494607185E-2</v>
      </c>
      <c r="AE147" s="3">
        <v>1.0901242766819141E-2</v>
      </c>
      <c r="AF147" s="3">
        <v>1.0771667980142396E-2</v>
      </c>
      <c r="AG147" s="3">
        <v>1.0944316893558015E-2</v>
      </c>
      <c r="AH147" s="3">
        <v>1.089787892386207E-2</v>
      </c>
      <c r="AI147" s="3">
        <v>1.0985544273340087E-2</v>
      </c>
      <c r="AJ147" s="3">
        <v>1.0978268775940769E-2</v>
      </c>
      <c r="AK147" s="3">
        <v>1.0884549415328348E-2</v>
      </c>
      <c r="AL147" s="3">
        <v>1.0994699490495918E-2</v>
      </c>
      <c r="AM147" s="3">
        <v>1.0841105732223966E-2</v>
      </c>
      <c r="AN147" s="3">
        <v>1.1033869437065413E-2</v>
      </c>
      <c r="AO147" s="3">
        <v>1.0858510528289123E-2</v>
      </c>
      <c r="AP147" s="3">
        <v>1.1005773750851766E-2</v>
      </c>
      <c r="AQ147" s="3">
        <v>1.0852133701850342E-2</v>
      </c>
      <c r="AR147" s="3">
        <v>1.1033869437065413E-2</v>
      </c>
      <c r="AS147" s="3">
        <v>1.0987369933591284E-2</v>
      </c>
      <c r="AT147" s="3">
        <v>1.0825648130895482E-2</v>
      </c>
      <c r="AU147" s="3">
        <v>1.1020686157898196E-2</v>
      </c>
      <c r="AV147" s="3">
        <v>1.0916532912211729E-2</v>
      </c>
      <c r="AW147" s="3">
        <v>1.1079992092570712E-2</v>
      </c>
      <c r="AX147" s="3">
        <v>1.1043361766545079E-2</v>
      </c>
      <c r="AY147" s="3">
        <v>1.1085854869464229E-2</v>
      </c>
      <c r="AZ147" s="3">
        <v>1.1031978499964068E-2</v>
      </c>
      <c r="BA147" s="3">
        <v>1.0991029343939474E-2</v>
      </c>
      <c r="BB147" s="3">
        <v>1.146186581823827E-2</v>
      </c>
      <c r="BC147" s="3">
        <v>1.1117475033964652E-2</v>
      </c>
      <c r="BD147" s="3">
        <v>1.1240987497017407E-2</v>
      </c>
      <c r="BE147" s="3">
        <v>1.1414087845192156E-2</v>
      </c>
      <c r="BF147" s="3">
        <v>1.1052916214385977E-2</v>
      </c>
      <c r="BG147" s="3">
        <v>1.1360353370618248E-2</v>
      </c>
      <c r="BH147" s="3">
        <v>1.1095672930161671E-2</v>
      </c>
      <c r="BI147" s="3">
        <v>1.1962207356232435E-2</v>
      </c>
      <c r="BJ147" s="3">
        <v>1.1742083270946835E-2</v>
      </c>
      <c r="BK147" s="3">
        <v>1.1969858027045421E-2</v>
      </c>
      <c r="BL147" s="3">
        <v>1.1941850489967987E-2</v>
      </c>
      <c r="BM147" s="3">
        <v>1.1355918838913071E-2</v>
      </c>
      <c r="BN147" s="3">
        <v>1.1873639674425007E-2</v>
      </c>
      <c r="BO147" s="3">
        <v>1.1633019208473927E-2</v>
      </c>
      <c r="BP147" s="3">
        <v>1.0819564962340711E-2</v>
      </c>
      <c r="BQ147" s="3">
        <v>1.1606754324448132E-2</v>
      </c>
      <c r="BR147" s="3">
        <v>1.1707881527945552E-2</v>
      </c>
      <c r="BS147" s="3">
        <v>1.200824710147641E-2</v>
      </c>
      <c r="BT147" s="3">
        <v>1.1901335992099416E-2</v>
      </c>
      <c r="BU147" s="3">
        <v>1.1649816138586733E-2</v>
      </c>
      <c r="BV147" s="3">
        <v>1.164741267436098E-2</v>
      </c>
      <c r="BW147" s="3">
        <v>1.1793824860346191E-2</v>
      </c>
      <c r="BX147" s="3">
        <v>1.1085854869464229E-2</v>
      </c>
      <c r="BY147" s="3">
        <v>1.1172126023513251E-2</v>
      </c>
      <c r="BZ147" s="3">
        <v>1.160437460721131E-2</v>
      </c>
      <c r="CA147" s="3">
        <v>1.1439028199306422E-2</v>
      </c>
      <c r="CB147" s="3">
        <v>1.1121468481879115E-2</v>
      </c>
      <c r="CC147" s="3">
        <v>1.1238869010812835E-2</v>
      </c>
      <c r="CD147" s="3">
        <v>1.1143590974208806E-2</v>
      </c>
      <c r="CE147" s="3">
        <v>1.1221991205591864E-2</v>
      </c>
      <c r="CF147" s="3">
        <v>1.1213599525745965E-2</v>
      </c>
      <c r="CG147" s="3">
        <v>1.0967437808052094E-2</v>
      </c>
      <c r="CH147" s="3">
        <v>1.1176236335562639E-2</v>
      </c>
      <c r="CI147" s="3">
        <v>1.1255870705346172E-2</v>
      </c>
      <c r="CJ147" s="3">
        <v>1.1101591555718993E-2</v>
      </c>
      <c r="CK147" s="3">
        <v>1.1228305709984565E-2</v>
      </c>
      <c r="CL147" s="3">
        <v>1.1149670305934944E-2</v>
      </c>
      <c r="CM147" s="3">
        <v>1.1355918838913071E-2</v>
      </c>
      <c r="CN147" s="3">
        <v>1.1387101860796389E-2</v>
      </c>
      <c r="CO147" s="3">
        <v>1.1298901456832544E-2</v>
      </c>
      <c r="CP147" s="3">
        <v>1.1420870699792363E-2</v>
      </c>
      <c r="CQ147" s="3">
        <v>1.1198991031944661E-2</v>
      </c>
      <c r="CR147" s="3">
        <v>1.1393826344278879E-2</v>
      </c>
      <c r="CS147" s="3">
        <v>1.1182417430055436E-2</v>
      </c>
      <c r="CT147" s="3">
        <v>1.1215694467571091E-2</v>
      </c>
      <c r="CU147" s="3">
        <v>1.1305419353840662E-2</v>
      </c>
      <c r="CV147" s="3">
        <v>1.1260140205559654E-2</v>
      </c>
      <c r="CW147" s="3">
        <v>1.1255870705346172E-2</v>
      </c>
      <c r="CZ147" s="3" t="s">
        <v>315</v>
      </c>
    </row>
    <row r="148" spans="1:104" x14ac:dyDescent="0.25">
      <c r="A148" s="212" t="s">
        <v>314</v>
      </c>
      <c r="E148" s="3">
        <v>27</v>
      </c>
      <c r="F148" s="3">
        <v>1.1194835358283028E-2</v>
      </c>
      <c r="G148" s="3">
        <v>1.135149111860434E-2</v>
      </c>
      <c r="H148" s="3">
        <v>1.1305419353840662E-2</v>
      </c>
      <c r="I148" s="3">
        <v>1.1234637850189411E-2</v>
      </c>
      <c r="J148" s="3">
        <v>1.1353704125368513E-2</v>
      </c>
      <c r="K148" s="3">
        <v>1.0980083563449261E-2</v>
      </c>
      <c r="L148" s="3">
        <v>1.1371469294720216E-2</v>
      </c>
      <c r="M148" s="3">
        <v>1.1448144647024372E-2</v>
      </c>
      <c r="N148" s="3">
        <v>1.1103569025968318E-2</v>
      </c>
      <c r="O148" s="3">
        <v>1.1322879162241617E-2</v>
      </c>
      <c r="P148" s="3">
        <v>1.1161887013397931E-2</v>
      </c>
      <c r="Q148" s="3">
        <v>1.1353704125368513E-2</v>
      </c>
      <c r="R148" s="3">
        <v>1.1109515137782355E-2</v>
      </c>
      <c r="S148" s="3">
        <v>1.1266558613810318E-2</v>
      </c>
      <c r="T148" s="3">
        <v>1.1068330459444664E-2</v>
      </c>
      <c r="U148" s="3">
        <v>1.1260140205559654E-2</v>
      </c>
      <c r="V148" s="3">
        <v>1.1275142729243903E-2</v>
      </c>
      <c r="W148" s="3">
        <v>1.1123468560356398E-2</v>
      </c>
      <c r="X148" s="3">
        <v>1.118035498869363E-2</v>
      </c>
      <c r="Y148" s="3">
        <v>1.1011346415709777E-2</v>
      </c>
      <c r="Z148" s="3">
        <v>1.1119470637811268E-2</v>
      </c>
      <c r="AA148" s="3">
        <v>1.1217791398087096E-2</v>
      </c>
      <c r="AB148" s="3">
        <v>1.1051000395646882E-2</v>
      </c>
      <c r="AC148" s="3">
        <v>1.1091738728044476E-2</v>
      </c>
      <c r="AD148" s="3">
        <v>1.0967437808052094E-2</v>
      </c>
      <c r="AE148" s="3">
        <v>1.101507455332762E-2</v>
      </c>
      <c r="AF148" s="3">
        <v>1.0887862762141265E-2</v>
      </c>
      <c r="AG148" s="3">
        <v>1.1039557333264893E-2</v>
      </c>
      <c r="AH148" s="3">
        <v>1.0981901080634016E-2</v>
      </c>
      <c r="AI148" s="3">
        <v>1.1076095369783157E-2</v>
      </c>
      <c r="AJ148" s="3">
        <v>1.1078042547480571E-2</v>
      </c>
      <c r="AK148" s="3">
        <v>1.0963849675990844E-2</v>
      </c>
      <c r="AL148" s="3">
        <v>1.1081943998768162E-2</v>
      </c>
      <c r="AM148" s="3">
        <v>1.0911408624430741E-2</v>
      </c>
      <c r="AN148" s="3">
        <v>1.109764350177278E-2</v>
      </c>
      <c r="AO148" s="3">
        <v>1.0940802725662002E-2</v>
      </c>
      <c r="AP148" s="3">
        <v>1.1060603936380531E-2</v>
      </c>
      <c r="AQ148" s="3">
        <v>1.093206831982152E-2</v>
      </c>
      <c r="AR148" s="3">
        <v>1.1039557333264893E-2</v>
      </c>
      <c r="AS148" s="3">
        <v>1.1047176138582415E-2</v>
      </c>
      <c r="AT148" s="3">
        <v>1.0864941160849351E-2</v>
      </c>
      <c r="AU148" s="3">
        <v>1.1037658860562072E-2</v>
      </c>
      <c r="AV148" s="3">
        <v>1.0951379841661391E-2</v>
      </c>
      <c r="AW148" s="3">
        <v>1.1085854869464229E-2</v>
      </c>
      <c r="AX148" s="3">
        <v>1.1045267713586826E-2</v>
      </c>
      <c r="AY148" s="3">
        <v>1.1045267713586826E-2</v>
      </c>
      <c r="AZ148" s="3">
        <v>1.1031978499964068E-2</v>
      </c>
      <c r="BA148" s="3">
        <v>1.0974647420826544E-2</v>
      </c>
      <c r="BB148" s="3">
        <v>1.1387101860796389E-2</v>
      </c>
      <c r="BC148" s="3">
        <v>1.1115481676172601E-2</v>
      </c>
      <c r="BD148" s="3">
        <v>1.1201071914143657E-2</v>
      </c>
      <c r="BE148" s="3">
        <v>1.1344862378540266E-2</v>
      </c>
      <c r="BF148" s="3">
        <v>1.1030090088466227E-2</v>
      </c>
      <c r="BG148" s="3">
        <v>1.1318503547255387E-2</v>
      </c>
      <c r="BH148" s="3">
        <v>1.1079992092570712E-2</v>
      </c>
      <c r="BI148" s="3">
        <v>1.1881180309216921E-2</v>
      </c>
      <c r="BJ148" s="3">
        <v>1.171031657221977E-2</v>
      </c>
      <c r="BK148" s="3">
        <v>1.1853579195488795E-2</v>
      </c>
      <c r="BL148" s="3">
        <v>1.1873639674425007E-2</v>
      </c>
      <c r="BM148" s="3">
        <v>1.1342656238509496E-2</v>
      </c>
      <c r="BN148" s="3">
        <v>1.1818643565620457E-2</v>
      </c>
      <c r="BO148" s="3">
        <v>1.1630624875504147E-2</v>
      </c>
      <c r="BP148" s="3">
        <v>1.073193716351406E-2</v>
      </c>
      <c r="BQ148" s="3">
        <v>1.159724353770053E-2</v>
      </c>
      <c r="BR148" s="3">
        <v>1.1720069032751468E-2</v>
      </c>
      <c r="BS148" s="3">
        <v>1.1982629370703823E-2</v>
      </c>
      <c r="BT148" s="3">
        <v>1.1858587749643323E-2</v>
      </c>
      <c r="BU148" s="3">
        <v>1.1642609638116364E-2</v>
      </c>
      <c r="BV148" s="3">
        <v>1.1642609638116364E-2</v>
      </c>
      <c r="BW148" s="3">
        <v>1.1783929514799341E-2</v>
      </c>
      <c r="BX148" s="3">
        <v>1.115373397921704E-2</v>
      </c>
      <c r="BY148" s="3">
        <v>1.1245230257621364E-2</v>
      </c>
      <c r="BZ148" s="3">
        <v>1.1606754324448132E-2</v>
      </c>
      <c r="CA148" s="3">
        <v>1.146186581823827E-2</v>
      </c>
      <c r="CB148" s="3">
        <v>1.1174180134271627E-2</v>
      </c>
      <c r="CC148" s="3">
        <v>1.1266558613810318E-2</v>
      </c>
      <c r="CD148" s="3">
        <v>1.1213599525745965E-2</v>
      </c>
      <c r="CE148" s="3">
        <v>1.1149670305934944E-2</v>
      </c>
      <c r="CF148" s="3">
        <v>1.1281600337141873E-2</v>
      </c>
      <c r="CG148" s="3">
        <v>1.102632086995714E-2</v>
      </c>
      <c r="CH148" s="3">
        <v>1.1215694467571091E-2</v>
      </c>
      <c r="CI148" s="3">
        <v>1.1303244919044442E-2</v>
      </c>
      <c r="CJ148" s="3">
        <v>1.1133502266960638E-2</v>
      </c>
      <c r="CK148" s="3">
        <v>1.1283756567757153E-2</v>
      </c>
      <c r="CL148" s="3">
        <v>1.1209415627872366E-2</v>
      </c>
      <c r="CM148" s="3">
        <v>1.1411830098878362E-2</v>
      </c>
      <c r="CN148" s="3">
        <v>1.1457285930979833E-2</v>
      </c>
      <c r="CO148" s="3">
        <v>1.1353704125368513E-2</v>
      </c>
      <c r="CP148" s="3">
        <v>1.1498723270986777E-2</v>
      </c>
      <c r="CQ148" s="3">
        <v>1.1298901456832544E-2</v>
      </c>
      <c r="CR148" s="3">
        <v>1.1482550752006548E-2</v>
      </c>
      <c r="CS148" s="3">
        <v>1.1305419353840662E-2</v>
      </c>
      <c r="CT148" s="3">
        <v>1.1272993902700312E-2</v>
      </c>
      <c r="CU148" s="3">
        <v>1.1396071119586182E-2</v>
      </c>
      <c r="CV148" s="3">
        <v>1.1347070241222723E-2</v>
      </c>
      <c r="CW148" s="3">
        <v>1.1420870699792363E-2</v>
      </c>
      <c r="CZ148" s="3" t="s">
        <v>315</v>
      </c>
    </row>
    <row r="149" spans="1:104" x14ac:dyDescent="0.25">
      <c r="A149" s="212" t="s">
        <v>314</v>
      </c>
      <c r="E149" s="3">
        <v>28</v>
      </c>
      <c r="F149" s="3">
        <v>1.1143590974208806E-2</v>
      </c>
      <c r="G149" s="3">
        <v>1.1262277791808883E-2</v>
      </c>
      <c r="H149" s="3">
        <v>1.1245230257621364E-2</v>
      </c>
      <c r="I149" s="3">
        <v>1.1172126023513251E-2</v>
      </c>
      <c r="J149" s="3">
        <v>1.1298901456832544E-2</v>
      </c>
      <c r="K149" s="3">
        <v>1.1093704670218973E-2</v>
      </c>
      <c r="L149" s="3">
        <v>1.1311953421998311E-2</v>
      </c>
      <c r="M149" s="3">
        <v>1.1353704125368513E-2</v>
      </c>
      <c r="N149" s="3">
        <v>1.1074150565786312E-2</v>
      </c>
      <c r="O149" s="3">
        <v>1.1285914638348937E-2</v>
      </c>
      <c r="P149" s="3">
        <v>1.1113490570290097E-2</v>
      </c>
      <c r="Q149" s="3">
        <v>1.1314135018560489E-2</v>
      </c>
      <c r="R149" s="3">
        <v>1.1109515137782355E-2</v>
      </c>
      <c r="S149" s="3">
        <v>1.1232525185255637E-2</v>
      </c>
      <c r="T149" s="3">
        <v>1.1103569025968318E-2</v>
      </c>
      <c r="U149" s="3">
        <v>1.1253738800541813E-2</v>
      </c>
      <c r="V149" s="3">
        <v>1.1255870705346172E-2</v>
      </c>
      <c r="W149" s="3">
        <v>1.1129482144445979E-2</v>
      </c>
      <c r="X149" s="3">
        <v>1.1188617150856617E-2</v>
      </c>
      <c r="Y149" s="3">
        <v>1.1035762892884549E-2</v>
      </c>
      <c r="Z149" s="3">
        <v>1.1161887013397931E-2</v>
      </c>
      <c r="AA149" s="3">
        <v>1.1238869010812835E-2</v>
      </c>
      <c r="AB149" s="3">
        <v>1.1087813821510695E-2</v>
      </c>
      <c r="AC149" s="3">
        <v>1.1113490570290097E-2</v>
      </c>
      <c r="AD149" s="3">
        <v>1.1016942508894956E-2</v>
      </c>
      <c r="AE149" s="3">
        <v>1.1083898259811931E-2</v>
      </c>
      <c r="AF149" s="3">
        <v>1.095492848956281E-2</v>
      </c>
      <c r="AG149" s="3">
        <v>1.1081943998768162E-2</v>
      </c>
      <c r="AH149" s="3">
        <v>1.1007628690635096E-2</v>
      </c>
      <c r="AI149" s="3">
        <v>1.1117475033964652E-2</v>
      </c>
      <c r="AJ149" s="3">
        <v>1.1109515137782355E-2</v>
      </c>
      <c r="AK149" s="3">
        <v>1.1016942508894956E-2</v>
      </c>
      <c r="AL149" s="3">
        <v>1.1133502266960638E-2</v>
      </c>
      <c r="AM149" s="3">
        <v>1.0969236054497733E-2</v>
      </c>
      <c r="AN149" s="3">
        <v>1.11557690349946E-2</v>
      </c>
      <c r="AO149" s="3">
        <v>1.1002071753142162E-2</v>
      </c>
      <c r="AP149" s="3">
        <v>1.1111501722193995E-2</v>
      </c>
      <c r="AQ149" s="3">
        <v>1.0998380313370748E-2</v>
      </c>
      <c r="AR149" s="3">
        <v>1.1093704670218973E-2</v>
      </c>
      <c r="AS149" s="3">
        <v>1.1131491102868818E-2</v>
      </c>
      <c r="AT149" s="3">
        <v>1.093206831982152E-2</v>
      </c>
      <c r="AU149" s="3">
        <v>1.1111501722193995E-2</v>
      </c>
      <c r="AV149" s="3">
        <v>1.1018813046118958E-2</v>
      </c>
      <c r="AW149" s="3">
        <v>1.1145615253656316E-2</v>
      </c>
      <c r="AX149" s="3">
        <v>1.1103569025968318E-2</v>
      </c>
      <c r="AY149" s="3">
        <v>1.1081943998768162E-2</v>
      </c>
      <c r="AZ149" s="3">
        <v>1.109764350177278E-2</v>
      </c>
      <c r="BA149" s="3">
        <v>1.101507455332762E-2</v>
      </c>
      <c r="BB149" s="3">
        <v>1.1375927421037546E-2</v>
      </c>
      <c r="BC149" s="3">
        <v>1.1143590974208806E-2</v>
      </c>
      <c r="BD149" s="3">
        <v>1.1249480704557668E-2</v>
      </c>
      <c r="BE149" s="3">
        <v>1.1358135255303492E-2</v>
      </c>
      <c r="BF149" s="3">
        <v>1.1076095369783157E-2</v>
      </c>
      <c r="BG149" s="3">
        <v>1.1349279822568725E-2</v>
      </c>
      <c r="BH149" s="3">
        <v>1.1119470637811268E-2</v>
      </c>
      <c r="BI149" s="3">
        <v>1.1863600691695675E-2</v>
      </c>
      <c r="BJ149" s="3">
        <v>1.1669090213880517E-2</v>
      </c>
      <c r="BK149" s="3">
        <v>1.180373863955686E-2</v>
      </c>
      <c r="BL149" s="3">
        <v>1.1831095443504025E-2</v>
      </c>
      <c r="BM149" s="3">
        <v>1.136924274314921E-2</v>
      </c>
      <c r="BN149" s="3">
        <v>1.1791349290297792E-2</v>
      </c>
      <c r="BO149" s="3">
        <v>1.1625840157638567E-2</v>
      </c>
      <c r="BP149" s="3">
        <v>1.0690704602141721E-2</v>
      </c>
      <c r="BQ149" s="3">
        <v>1.1566483988077803E-2</v>
      </c>
      <c r="BR149" s="3">
        <v>1.169087088503673E-2</v>
      </c>
      <c r="BS149" s="3">
        <v>1.1898812790401281E-2</v>
      </c>
      <c r="BT149" s="3">
        <v>1.1774052744581986E-2</v>
      </c>
      <c r="BU149" s="3">
        <v>1.1573561715649716E-2</v>
      </c>
      <c r="BV149" s="3">
        <v>1.1542982407622304E-2</v>
      </c>
      <c r="BW149" s="3">
        <v>1.1633019208473927E-2</v>
      </c>
      <c r="BX149" s="3">
        <v>1.1111501722193995E-2</v>
      </c>
      <c r="BY149" s="3">
        <v>1.1188617150856617E-2</v>
      </c>
      <c r="BZ149" s="3">
        <v>1.1464158061339824E-2</v>
      </c>
      <c r="CA149" s="3">
        <v>1.1322879162241617E-2</v>
      </c>
      <c r="CB149" s="3">
        <v>1.1123468560356398E-2</v>
      </c>
      <c r="CC149" s="3">
        <v>1.1149670305934944E-2</v>
      </c>
      <c r="CD149" s="3">
        <v>1.1123468560356398E-2</v>
      </c>
      <c r="CE149" s="3">
        <v>1.1041458304186236E-2</v>
      </c>
      <c r="CF149" s="3">
        <v>1.1201071914143657E-2</v>
      </c>
      <c r="CG149" s="3">
        <v>1.0985544273340087E-2</v>
      </c>
      <c r="CH149" s="3">
        <v>1.1143590974208806E-2</v>
      </c>
      <c r="CI149" s="3">
        <v>1.1228305709984565E-2</v>
      </c>
      <c r="CJ149" s="3">
        <v>1.1068330459444664E-2</v>
      </c>
      <c r="CK149" s="3">
        <v>1.1226198909233265E-2</v>
      </c>
      <c r="CL149" s="3">
        <v>1.1159845557516479E-2</v>
      </c>
      <c r="CM149" s="3">
        <v>1.1349279822568725E-2</v>
      </c>
      <c r="CN149" s="3">
        <v>1.1389341711159684E-2</v>
      </c>
      <c r="CO149" s="3">
        <v>1.130977360954899E-2</v>
      </c>
      <c r="CP149" s="3">
        <v>1.1441304970797317E-2</v>
      </c>
      <c r="CQ149" s="3">
        <v>1.1277293413461065E-2</v>
      </c>
      <c r="CR149" s="3">
        <v>1.1432207295183239E-2</v>
      </c>
      <c r="CS149" s="3">
        <v>1.1296732437966583E-2</v>
      </c>
      <c r="CT149" s="3">
        <v>1.1192760576965499E-2</v>
      </c>
      <c r="CU149" s="3">
        <v>1.1325069616720973E-2</v>
      </c>
      <c r="CV149" s="3">
        <v>1.1294565232984333E-2</v>
      </c>
      <c r="CW149" s="3">
        <v>1.1382627111177657E-2</v>
      </c>
      <c r="CZ149" s="3" t="s">
        <v>315</v>
      </c>
    </row>
    <row r="150" spans="1:104" x14ac:dyDescent="0.25">
      <c r="A150" s="212" t="s">
        <v>314</v>
      </c>
      <c r="E150" s="3">
        <v>29</v>
      </c>
      <c r="F150" s="3">
        <v>1.1062531945817411E-2</v>
      </c>
      <c r="G150" s="3">
        <v>1.1157806229574962E-2</v>
      </c>
      <c r="H150" s="3">
        <v>1.113753118943217E-2</v>
      </c>
      <c r="I150" s="3">
        <v>1.1081943998768162E-2</v>
      </c>
      <c r="J150" s="3">
        <v>1.1188617150856617E-2</v>
      </c>
      <c r="K150" s="3">
        <v>1.1054834484418019E-2</v>
      </c>
      <c r="L150" s="3">
        <v>1.1198991031944661E-2</v>
      </c>
      <c r="M150" s="3">
        <v>1.1217791398087096E-2</v>
      </c>
      <c r="N150" s="3">
        <v>1.1009486248001354E-2</v>
      </c>
      <c r="O150" s="3">
        <v>1.1192760576965499E-2</v>
      </c>
      <c r="P150" s="3">
        <v>1.1033869437065413E-2</v>
      </c>
      <c r="Q150" s="3">
        <v>1.1215694467571091E-2</v>
      </c>
      <c r="R150" s="3">
        <v>1.1047176138582415E-2</v>
      </c>
      <c r="S150" s="3">
        <v>1.1119470637811268E-2</v>
      </c>
      <c r="T150" s="3">
        <v>1.1037658860562072E-2</v>
      </c>
      <c r="U150" s="3">
        <v>1.1133502266960638E-2</v>
      </c>
      <c r="V150" s="3">
        <v>1.1123468560356398E-2</v>
      </c>
      <c r="W150" s="3">
        <v>1.1037658860562072E-2</v>
      </c>
      <c r="X150" s="3">
        <v>1.1045267713586826E-2</v>
      </c>
      <c r="Y150" s="3">
        <v>1.0935553294643685E-2</v>
      </c>
      <c r="Z150" s="3">
        <v>1.1035762892884549E-2</v>
      </c>
      <c r="AA150" s="3">
        <v>1.1072208141822637E-2</v>
      </c>
      <c r="AB150" s="3">
        <v>1.0967437808052094E-2</v>
      </c>
      <c r="AC150" s="3">
        <v>1.0967437808052094E-2</v>
      </c>
      <c r="AD150" s="3">
        <v>1.0928595141319497E-2</v>
      </c>
      <c r="AE150" s="3">
        <v>1.0969236054497733E-2</v>
      </c>
      <c r="AF150" s="3">
        <v>1.0886204491773799E-2</v>
      </c>
      <c r="AG150" s="3">
        <v>1.0956707078294881E-2</v>
      </c>
      <c r="AH150" s="3">
        <v>1.0891188846423927E-2</v>
      </c>
      <c r="AI150" s="3">
        <v>1.0985544273340087E-2</v>
      </c>
      <c r="AJ150" s="3">
        <v>1.0971037077347146E-2</v>
      </c>
      <c r="AK150" s="3">
        <v>1.0926862997193032E-2</v>
      </c>
      <c r="AL150" s="3">
        <v>1.1000224709839967E-2</v>
      </c>
      <c r="AM150" s="3">
        <v>1.0902929356807145E-2</v>
      </c>
      <c r="AN150" s="3">
        <v>1.1037658860562072E-2</v>
      </c>
      <c r="AO150" s="3">
        <v>1.0916532912211729E-2</v>
      </c>
      <c r="AP150" s="3">
        <v>1.1013209186547135E-2</v>
      </c>
      <c r="AQ150" s="3">
        <v>1.0914821776700556E-2</v>
      </c>
      <c r="AR150" s="3">
        <v>1.102820420948436E-2</v>
      </c>
      <c r="AS150" s="3">
        <v>1.1035762892884549E-2</v>
      </c>
      <c r="AT150" s="3">
        <v>1.0913113677789799E-2</v>
      </c>
      <c r="AU150" s="3">
        <v>1.1045267713586826E-2</v>
      </c>
      <c r="AV150" s="3">
        <v>1.0976456725819483E-2</v>
      </c>
      <c r="AW150" s="3">
        <v>1.1087813821510695E-2</v>
      </c>
      <c r="AX150" s="3">
        <v>1.1047176138582415E-2</v>
      </c>
      <c r="AY150" s="3">
        <v>1.1060603936380531E-2</v>
      </c>
      <c r="AZ150" s="3">
        <v>1.1056755199141288E-2</v>
      </c>
      <c r="BA150" s="3">
        <v>1.1022561837157663E-2</v>
      </c>
      <c r="BB150" s="3">
        <v>1.1292399846197676E-2</v>
      </c>
      <c r="BC150" s="3">
        <v>1.1085854869464229E-2</v>
      </c>
      <c r="BD150" s="3">
        <v>1.1192760576965499E-2</v>
      </c>
      <c r="BE150" s="3">
        <v>1.1277293413461065E-2</v>
      </c>
      <c r="BF150" s="3">
        <v>1.1062531945817411E-2</v>
      </c>
      <c r="BG150" s="3">
        <v>1.1255870705346172E-2</v>
      </c>
      <c r="BH150" s="3">
        <v>1.1079992092570712E-2</v>
      </c>
      <c r="BI150" s="3">
        <v>1.1683599316885007E-2</v>
      </c>
      <c r="BJ150" s="3">
        <v>1.1491783250906273E-2</v>
      </c>
      <c r="BK150" s="3">
        <v>1.1776520187889661E-2</v>
      </c>
      <c r="BL150" s="3">
        <v>1.1630624875504147E-2</v>
      </c>
      <c r="BM150" s="3">
        <v>1.1270846938292167E-2</v>
      </c>
      <c r="BN150" s="3">
        <v>1.1585385530487047E-2</v>
      </c>
      <c r="BO150" s="3">
        <v>1.1454998293576546E-2</v>
      </c>
      <c r="BP150" s="3">
        <v>1.0675902717882768E-2</v>
      </c>
      <c r="BQ150" s="3">
        <v>1.1373697521959936E-2</v>
      </c>
      <c r="BR150" s="3">
        <v>1.1445863198110917E-2</v>
      </c>
      <c r="BS150" s="3">
        <v>1.1613901519525127E-2</v>
      </c>
      <c r="BT150" s="3">
        <v>1.1542982407622304E-2</v>
      </c>
      <c r="BU150" s="3">
        <v>1.1360353370618248E-2</v>
      </c>
      <c r="BV150" s="3">
        <v>1.1358135255303492E-2</v>
      </c>
      <c r="BW150" s="3">
        <v>1.1382627111177657E-2</v>
      </c>
      <c r="BX150" s="3">
        <v>1.0989198292977731E-2</v>
      </c>
      <c r="BY150" s="3">
        <v>1.1049087034828431E-2</v>
      </c>
      <c r="BZ150" s="3">
        <v>1.1234637850189411E-2</v>
      </c>
      <c r="CA150" s="3">
        <v>1.114764169941207E-2</v>
      </c>
      <c r="CB150" s="3">
        <v>1.0996538571118375E-2</v>
      </c>
      <c r="CC150" s="3">
        <v>1.101507455332762E-2</v>
      </c>
      <c r="CD150" s="3">
        <v>1.0976456725819483E-2</v>
      </c>
      <c r="CE150" s="3">
        <v>1.0894527592134828E-2</v>
      </c>
      <c r="CF150" s="3">
        <v>1.1093704670218973E-2</v>
      </c>
      <c r="CG150" s="3">
        <v>1.0919964257411374E-2</v>
      </c>
      <c r="CH150" s="3">
        <v>1.1049087034828431E-2</v>
      </c>
      <c r="CI150" s="3">
        <v>1.1119470637811268E-2</v>
      </c>
      <c r="CJ150" s="3">
        <v>1.0994699490495918E-2</v>
      </c>
      <c r="CK150" s="3">
        <v>1.1139548936504706E-2</v>
      </c>
      <c r="CL150" s="3">
        <v>1.105867835197949E-2</v>
      </c>
      <c r="CM150" s="3">
        <v>1.1238869010812835E-2</v>
      </c>
      <c r="CN150" s="3">
        <v>1.1277293413461065E-2</v>
      </c>
      <c r="CO150" s="3">
        <v>1.1238869010812835E-2</v>
      </c>
      <c r="CP150" s="3">
        <v>1.135149111860434E-2</v>
      </c>
      <c r="CQ150" s="3">
        <v>1.1211506577533337E-2</v>
      </c>
      <c r="CR150" s="3">
        <v>1.1333848985131789E-2</v>
      </c>
      <c r="CS150" s="3">
        <v>1.1221991205591864E-2</v>
      </c>
      <c r="CT150" s="3">
        <v>1.1149670305934944E-2</v>
      </c>
      <c r="CU150" s="3">
        <v>1.1230414470259187E-2</v>
      </c>
      <c r="CV150" s="3">
        <v>1.1207326681719865E-2</v>
      </c>
      <c r="CW150" s="3">
        <v>1.1292399846197676E-2</v>
      </c>
      <c r="CZ150" s="3" t="s">
        <v>315</v>
      </c>
    </row>
    <row r="151" spans="1:104" x14ac:dyDescent="0.25">
      <c r="A151" s="212" t="s">
        <v>314</v>
      </c>
      <c r="E151" s="3">
        <v>30</v>
      </c>
      <c r="F151" s="3">
        <v>1.094960979883175E-2</v>
      </c>
      <c r="G151" s="3">
        <v>1.1016942508894956E-2</v>
      </c>
      <c r="H151" s="3">
        <v>1.0983721319814288E-2</v>
      </c>
      <c r="I151" s="3">
        <v>1.0969236054497733E-2</v>
      </c>
      <c r="J151" s="3">
        <v>1.1033869437065413E-2</v>
      </c>
      <c r="K151" s="3">
        <v>1.0978268775940769E-2</v>
      </c>
      <c r="L151" s="3">
        <v>1.1037658860562072E-2</v>
      </c>
      <c r="M151" s="3">
        <v>1.1037658860562072E-2</v>
      </c>
      <c r="N151" s="3">
        <v>1.0906311827733606E-2</v>
      </c>
      <c r="O151" s="3">
        <v>1.1022561837157663E-2</v>
      </c>
      <c r="P151" s="3">
        <v>1.0926862997193032E-2</v>
      </c>
      <c r="Q151" s="3">
        <v>1.1049087034828431E-2</v>
      </c>
      <c r="R151" s="3">
        <v>1.0947842621031101E-2</v>
      </c>
      <c r="S151" s="3">
        <v>1.0971037077347146E-2</v>
      </c>
      <c r="T151" s="3">
        <v>1.0902929356807145E-2</v>
      </c>
      <c r="U151" s="3">
        <v>1.0996538571118375E-2</v>
      </c>
      <c r="V151" s="3">
        <v>1.0978268775940769E-2</v>
      </c>
      <c r="W151" s="3">
        <v>1.0937300184300947E-2</v>
      </c>
      <c r="X151" s="3">
        <v>1.0858510528289123E-2</v>
      </c>
      <c r="Y151" s="3">
        <v>1.0807573828111927E-2</v>
      </c>
      <c r="Z151" s="3">
        <v>1.0858510528289123E-2</v>
      </c>
      <c r="AA151" s="3">
        <v>1.087142494607185E-2</v>
      </c>
      <c r="AB151" s="3">
        <v>1.0807573828111927E-2</v>
      </c>
      <c r="AC151" s="3">
        <v>1.0787167205662862E-2</v>
      </c>
      <c r="AD151" s="3">
        <v>1.0807573828111927E-2</v>
      </c>
      <c r="AE151" s="3">
        <v>1.0806091588463129E-2</v>
      </c>
      <c r="AF151" s="3">
        <v>1.0781475633600657E-2</v>
      </c>
      <c r="AG151" s="3">
        <v>1.0791476874429273E-2</v>
      </c>
      <c r="AH151" s="3">
        <v>1.0752651520305578E-2</v>
      </c>
      <c r="AI151" s="3">
        <v>1.0812042867386018E-2</v>
      </c>
      <c r="AJ151" s="3">
        <v>1.0792921171057679E-2</v>
      </c>
      <c r="AK151" s="3">
        <v>1.0794369317085772E-2</v>
      </c>
      <c r="AL151" s="3">
        <v>1.0816545139887057E-2</v>
      </c>
      <c r="AM151" s="3">
        <v>1.0771667980142396E-2</v>
      </c>
      <c r="AN151" s="3">
        <v>1.0845811346204659E-2</v>
      </c>
      <c r="AO151" s="3">
        <v>1.0777248390694272E-2</v>
      </c>
      <c r="AP151" s="3">
        <v>1.0837986032349534E-2</v>
      </c>
      <c r="AQ151" s="3">
        <v>1.0777248390694272E-2</v>
      </c>
      <c r="AR151" s="3">
        <v>1.087142494607185E-2</v>
      </c>
      <c r="AS151" s="3">
        <v>1.0837986032349534E-2</v>
      </c>
      <c r="AT151" s="3">
        <v>1.080461308866687E-2</v>
      </c>
      <c r="AU151" s="3">
        <v>1.0855315348027972E-2</v>
      </c>
      <c r="AV151" s="3">
        <v>1.0824121926817032E-2</v>
      </c>
      <c r="AW151" s="3">
        <v>1.0892856641328996E-2</v>
      </c>
      <c r="AX151" s="3">
        <v>1.0866557149375566E-2</v>
      </c>
      <c r="AY151" s="3">
        <v>1.0914821776700556E-2</v>
      </c>
      <c r="AZ151" s="3">
        <v>1.0879603445778097E-2</v>
      </c>
      <c r="BA151" s="3">
        <v>1.0904619046837261E-2</v>
      </c>
      <c r="BB151" s="3">
        <v>1.1064462373788109E-2</v>
      </c>
      <c r="BC151" s="3">
        <v>1.0919964257411374E-2</v>
      </c>
      <c r="BD151" s="3">
        <v>1.0985544273340087E-2</v>
      </c>
      <c r="BE151" s="3">
        <v>1.1045267713586826E-2</v>
      </c>
      <c r="BF151" s="3">
        <v>1.0928595141319497E-2</v>
      </c>
      <c r="BG151" s="3">
        <v>1.1022561837157663E-2</v>
      </c>
      <c r="BH151" s="3">
        <v>1.094960979883175E-2</v>
      </c>
      <c r="BI151" s="3">
        <v>1.1347070241222723E-2</v>
      </c>
      <c r="BJ151" s="3">
        <v>1.1221991205591864E-2</v>
      </c>
      <c r="BK151" s="3">
        <v>1.1590124650188716E-2</v>
      </c>
      <c r="BL151" s="3">
        <v>1.1333848985131789E-2</v>
      </c>
      <c r="BM151" s="3">
        <v>1.1103569025968318E-2</v>
      </c>
      <c r="BN151" s="3">
        <v>1.1303244919044442E-2</v>
      </c>
      <c r="BO151" s="3">
        <v>1.1243107914187478E-2</v>
      </c>
      <c r="BP151" s="3">
        <v>1.0680027874181097E-2</v>
      </c>
      <c r="BQ151" s="3">
        <v>1.1145615253656316E-2</v>
      </c>
      <c r="BR151" s="3">
        <v>1.1184481940994973E-2</v>
      </c>
      <c r="BS151" s="3">
        <v>1.1292399846197676E-2</v>
      </c>
      <c r="BT151" s="3">
        <v>1.1288074544531623E-2</v>
      </c>
      <c r="BU151" s="3">
        <v>1.1103569025968318E-2</v>
      </c>
      <c r="BV151" s="3">
        <v>1.11557690349946E-2</v>
      </c>
      <c r="BW151" s="3">
        <v>1.1105548783716279E-2</v>
      </c>
      <c r="BX151" s="3">
        <v>1.0831788725931601E-2</v>
      </c>
      <c r="BY151" s="3">
        <v>1.0866557149375566E-2</v>
      </c>
      <c r="BZ151" s="3">
        <v>1.0981901080634016E-2</v>
      </c>
      <c r="CA151" s="3">
        <v>1.0958488499375751E-2</v>
      </c>
      <c r="CB151" s="3">
        <v>1.0841105732223966E-2</v>
      </c>
      <c r="CC151" s="3">
        <v>1.086979905202512E-2</v>
      </c>
      <c r="CD151" s="3">
        <v>1.0809059795707898E-2</v>
      </c>
      <c r="CE151" s="3">
        <v>1.075132450438121E-2</v>
      </c>
      <c r="CF151" s="3">
        <v>1.094960979883175E-2</v>
      </c>
      <c r="CG151" s="3">
        <v>1.0836431427695525E-2</v>
      </c>
      <c r="CH151" s="3">
        <v>1.0935553294643685E-2</v>
      </c>
      <c r="CI151" s="3">
        <v>1.0967437808052094E-2</v>
      </c>
      <c r="CJ151" s="3">
        <v>1.089620168943517E-2</v>
      </c>
      <c r="CK151" s="3">
        <v>1.0998380313370748E-2</v>
      </c>
      <c r="CL151" s="3">
        <v>1.0918247075408116E-2</v>
      </c>
      <c r="CM151" s="3">
        <v>1.1066395213815028E-2</v>
      </c>
      <c r="CN151" s="3">
        <v>1.1081943998768162E-2</v>
      </c>
      <c r="CO151" s="3">
        <v>1.1103569025968318E-2</v>
      </c>
      <c r="CP151" s="3">
        <v>1.1184481940994973E-2</v>
      </c>
      <c r="CQ151" s="3">
        <v>1.1099616378976718E-2</v>
      </c>
      <c r="CR151" s="3">
        <v>1.1165976287391688E-2</v>
      </c>
      <c r="CS151" s="3">
        <v>1.1078042547480571E-2</v>
      </c>
      <c r="CT151" s="3">
        <v>1.1072208141822637E-2</v>
      </c>
      <c r="CU151" s="3">
        <v>1.1091738728044476E-2</v>
      </c>
      <c r="CV151" s="3">
        <v>1.1074150565786312E-2</v>
      </c>
      <c r="CW151" s="3">
        <v>1.1157806229574962E-2</v>
      </c>
      <c r="CZ151" s="3" t="s">
        <v>315</v>
      </c>
    </row>
    <row r="152" spans="1:104" x14ac:dyDescent="0.25">
      <c r="A152" s="212" t="s">
        <v>314</v>
      </c>
      <c r="E152" s="3">
        <v>31</v>
      </c>
      <c r="F152" s="3">
        <v>1.0800200148231021E-2</v>
      </c>
      <c r="G152" s="3">
        <v>1.0845811346204659E-2</v>
      </c>
      <c r="H152" s="3">
        <v>1.0810549479399523E-2</v>
      </c>
      <c r="I152" s="3">
        <v>1.0833332763505621E-2</v>
      </c>
      <c r="J152" s="3">
        <v>1.0858510528289123E-2</v>
      </c>
      <c r="K152" s="3">
        <v>1.0891188846423927E-2</v>
      </c>
      <c r="L152" s="3">
        <v>1.0848965673191602E-2</v>
      </c>
      <c r="M152" s="3">
        <v>1.0831788725931601E-2</v>
      </c>
      <c r="N152" s="3">
        <v>1.078289263284915E-2</v>
      </c>
      <c r="O152" s="3">
        <v>1.0822599323126902E-2</v>
      </c>
      <c r="P152" s="3">
        <v>1.080461308866687E-2</v>
      </c>
      <c r="Q152" s="3">
        <v>1.0860113167820984E-2</v>
      </c>
      <c r="R152" s="3">
        <v>1.0827177924067843E-2</v>
      </c>
      <c r="S152" s="3">
        <v>1.0810549479399523E-2</v>
      </c>
      <c r="T152" s="3">
        <v>1.0756657916060397E-2</v>
      </c>
      <c r="U152" s="3">
        <v>1.0852133701850342E-2</v>
      </c>
      <c r="V152" s="3">
        <v>1.0819564962340711E-2</v>
      </c>
      <c r="W152" s="3">
        <v>1.0813539947918782E-2</v>
      </c>
      <c r="X152" s="3">
        <v>1.0706496590206838E-2</v>
      </c>
      <c r="Y152" s="3">
        <v>1.0699610502785672E-2</v>
      </c>
      <c r="Z152" s="3">
        <v>1.0708830581946494E-2</v>
      </c>
      <c r="AA152" s="3">
        <v>1.0718356125438588E-2</v>
      </c>
      <c r="AB152" s="3">
        <v>1.0680027874181097E-2</v>
      </c>
      <c r="AC152" s="3">
        <v>1.0665000521525414E-2</v>
      </c>
      <c r="AD152" s="3">
        <v>1.0694006929788724E-2</v>
      </c>
      <c r="AE152" s="3">
        <v>1.0680027874181097E-2</v>
      </c>
      <c r="AF152" s="3">
        <v>1.0683176776083991E-2</v>
      </c>
      <c r="AG152" s="3">
        <v>1.0665964382726822E-2</v>
      </c>
      <c r="AH152" s="3">
        <v>1.0650345006304462E-2</v>
      </c>
      <c r="AI152" s="3">
        <v>1.0678988685021151E-2</v>
      </c>
      <c r="AJ152" s="3">
        <v>1.0670865930557771E-2</v>
      </c>
      <c r="AK152" s="3">
        <v>1.0677954749843344E-2</v>
      </c>
      <c r="AL152" s="3">
        <v>1.0681072298329153E-2</v>
      </c>
      <c r="AM152" s="3">
        <v>1.0670865930557771E-2</v>
      </c>
      <c r="AN152" s="3">
        <v>1.0698479901175117E-2</v>
      </c>
      <c r="AO152" s="3">
        <v>1.0666933753639363E-2</v>
      </c>
      <c r="AP152" s="3">
        <v>1.0698479901175117E-2</v>
      </c>
      <c r="AQ152" s="3">
        <v>1.0665964382726822E-2</v>
      </c>
      <c r="AR152" s="3">
        <v>1.073193716351406E-2</v>
      </c>
      <c r="AS152" s="3">
        <v>1.0698479901175117E-2</v>
      </c>
      <c r="AT152" s="3">
        <v>1.0697354225552846E-2</v>
      </c>
      <c r="AU152" s="3">
        <v>1.0708830581946494E-2</v>
      </c>
      <c r="AV152" s="3">
        <v>1.0698479901175117E-2</v>
      </c>
      <c r="AW152" s="3">
        <v>1.0734465146164274E-2</v>
      </c>
      <c r="AX152" s="3">
        <v>1.0720784250388027E-2</v>
      </c>
      <c r="AY152" s="3">
        <v>1.0763418895682553E-2</v>
      </c>
      <c r="AZ152" s="3">
        <v>1.072817874724119E-2</v>
      </c>
      <c r="BA152" s="3">
        <v>1.0777248390694272E-2</v>
      </c>
      <c r="BB152" s="3">
        <v>1.0855315348027972E-2</v>
      </c>
      <c r="BC152" s="3">
        <v>1.076752506794143E-2</v>
      </c>
      <c r="BD152" s="3">
        <v>1.0801667356513889E-2</v>
      </c>
      <c r="BE152" s="3">
        <v>1.0841105732223966E-2</v>
      </c>
      <c r="BF152" s="3">
        <v>1.078289263284915E-2</v>
      </c>
      <c r="BG152" s="3">
        <v>1.0827177924067843E-2</v>
      </c>
      <c r="BH152" s="3">
        <v>1.0809059795707898E-2</v>
      </c>
      <c r="BI152" s="3">
        <v>1.1062531945817411E-2</v>
      </c>
      <c r="BJ152" s="3">
        <v>1.0980083563449261E-2</v>
      </c>
      <c r="BK152" s="3">
        <v>1.1298901456832544E-2</v>
      </c>
      <c r="BL152" s="3">
        <v>1.1060603936380531E-2</v>
      </c>
      <c r="BM152" s="3">
        <v>1.0921684449379576E-2</v>
      </c>
      <c r="BN152" s="3">
        <v>1.1045267713586826E-2</v>
      </c>
      <c r="BO152" s="3">
        <v>1.1024440076850439E-2</v>
      </c>
      <c r="BP152" s="3">
        <v>1.0743452123731401E-2</v>
      </c>
      <c r="BQ152" s="3">
        <v>1.0935553294643685E-2</v>
      </c>
      <c r="BR152" s="3">
        <v>1.0991029343939474E-2</v>
      </c>
      <c r="BS152" s="3">
        <v>1.1035762892884549E-2</v>
      </c>
      <c r="BT152" s="3">
        <v>1.1052916214385977E-2</v>
      </c>
      <c r="BU152" s="3">
        <v>1.0892856641328996E-2</v>
      </c>
      <c r="BV152" s="3">
        <v>1.0958488499375751E-2</v>
      </c>
      <c r="BW152" s="3">
        <v>1.0886204491773799E-2</v>
      </c>
      <c r="BX152" s="3">
        <v>1.0704181822564718E-2</v>
      </c>
      <c r="BY152" s="3">
        <v>1.0723230813282636E-2</v>
      </c>
      <c r="BZ152" s="3">
        <v>1.0795821300123798E-2</v>
      </c>
      <c r="CA152" s="3">
        <v>1.0801667356513889E-2</v>
      </c>
      <c r="CB152" s="3">
        <v>1.07076611914807E-2</v>
      </c>
      <c r="CC152" s="3">
        <v>1.0739574257870976E-2</v>
      </c>
      <c r="CD152" s="3">
        <v>1.0684236792169566E-2</v>
      </c>
      <c r="CE152" s="3">
        <v>1.0665964382726822E-2</v>
      </c>
      <c r="CF152" s="3">
        <v>1.0794369317085772E-2</v>
      </c>
      <c r="CG152" s="3">
        <v>1.0755318240240119E-2</v>
      </c>
      <c r="CH152" s="3">
        <v>1.0809059795707898E-2</v>
      </c>
      <c r="CI152" s="3">
        <v>1.0801667356513889E-2</v>
      </c>
      <c r="CJ152" s="3">
        <v>1.0784313569788373E-2</v>
      </c>
      <c r="CK152" s="3">
        <v>1.0830248232759021E-2</v>
      </c>
      <c r="CL152" s="3">
        <v>1.0771667980142396E-2</v>
      </c>
      <c r="CM152" s="3">
        <v>1.0861719159905414E-2</v>
      </c>
      <c r="CN152" s="3">
        <v>1.0855315348027972E-2</v>
      </c>
      <c r="CO152" s="3">
        <v>1.0911408624430741E-2</v>
      </c>
      <c r="CP152" s="3">
        <v>1.0946078316511176E-2</v>
      </c>
      <c r="CQ152" s="3">
        <v>1.0935553294643685E-2</v>
      </c>
      <c r="CR152" s="3">
        <v>1.0937300184300947E-2</v>
      </c>
      <c r="CS152" s="3">
        <v>1.0904619046837261E-2</v>
      </c>
      <c r="CT152" s="3">
        <v>1.0935553294643685E-2</v>
      </c>
      <c r="CU152" s="3">
        <v>1.0909706625611637E-2</v>
      </c>
      <c r="CV152" s="3">
        <v>1.0923407642506877E-2</v>
      </c>
      <c r="CW152" s="3">
        <v>1.0976456725819483E-2</v>
      </c>
      <c r="CZ152" s="3" t="s">
        <v>315</v>
      </c>
    </row>
    <row r="153" spans="1:104" x14ac:dyDescent="0.25">
      <c r="A153" s="212" t="s">
        <v>314</v>
      </c>
      <c r="E153" s="3">
        <v>32</v>
      </c>
      <c r="F153" s="3">
        <v>1.068212193856577E-2</v>
      </c>
      <c r="G153" s="3">
        <v>1.0706496590206838E-2</v>
      </c>
      <c r="H153" s="3">
        <v>1.0681072298329153E-2</v>
      </c>
      <c r="I153" s="3">
        <v>1.0712367321573768E-2</v>
      </c>
      <c r="J153" s="3">
        <v>1.0717149017121286E-2</v>
      </c>
      <c r="K153" s="3">
        <v>1.0795821300123798E-2</v>
      </c>
      <c r="L153" s="3">
        <v>1.0700746012994311E-2</v>
      </c>
      <c r="M153" s="3">
        <v>1.0685301968200611E-2</v>
      </c>
      <c r="N153" s="3">
        <v>1.0675902717882768E-2</v>
      </c>
      <c r="O153" s="3">
        <v>1.0685301968200611E-2</v>
      </c>
      <c r="P153" s="3">
        <v>1.0695117722257175E-2</v>
      </c>
      <c r="Q153" s="3">
        <v>1.071355570228516E-2</v>
      </c>
      <c r="R153" s="3">
        <v>1.0717149017121286E-2</v>
      </c>
      <c r="S153" s="3">
        <v>1.0688528271115105E-2</v>
      </c>
      <c r="T153" s="3">
        <v>1.0655669476652085E-2</v>
      </c>
      <c r="U153" s="3">
        <v>1.0712367321573768E-2</v>
      </c>
      <c r="V153" s="3">
        <v>1.068212193856577E-2</v>
      </c>
      <c r="W153" s="3">
        <v>1.0698479901175117E-2</v>
      </c>
      <c r="X153" s="3">
        <v>1.0624972309107417E-2</v>
      </c>
      <c r="Y153" s="3">
        <v>1.0638751579917005E-2</v>
      </c>
      <c r="Z153" s="3">
        <v>1.0630490840750961E-2</v>
      </c>
      <c r="AA153" s="3">
        <v>1.0619880607476206E-2</v>
      </c>
      <c r="AB153" s="3">
        <v>1.0617499104852657E-2</v>
      </c>
      <c r="AC153" s="3">
        <v>1.0613601893590952E-2</v>
      </c>
      <c r="AD153" s="3">
        <v>1.0621112773456454E-2</v>
      </c>
      <c r="AE153" s="3">
        <v>1.0624972309107417E-2</v>
      </c>
      <c r="AF153" s="3">
        <v>1.0625639059717251E-2</v>
      </c>
      <c r="AG153" s="3">
        <v>1.0614137281695135E-2</v>
      </c>
      <c r="AH153" s="3">
        <v>1.060730751843264E-2</v>
      </c>
      <c r="AI153" s="3">
        <v>1.0618084057562927E-2</v>
      </c>
      <c r="AJ153" s="3">
        <v>1.0630490840750961E-2</v>
      </c>
      <c r="AK153" s="3">
        <v>1.061692114740076E-2</v>
      </c>
      <c r="AL153" s="3">
        <v>1.0622372256423041E-2</v>
      </c>
      <c r="AM153" s="3">
        <v>1.0623012173986535E-2</v>
      </c>
      <c r="AN153" s="3">
        <v>1.0625639059717251E-2</v>
      </c>
      <c r="AO153" s="3">
        <v>1.0613073701481013E-2</v>
      </c>
      <c r="AP153" s="3">
        <v>1.0628372223260518E-2</v>
      </c>
      <c r="AQ153" s="3">
        <v>1.0613601893590952E-2</v>
      </c>
      <c r="AR153" s="3">
        <v>1.064691247864602E-2</v>
      </c>
      <c r="AS153" s="3">
        <v>1.0628372223260518E-2</v>
      </c>
      <c r="AT153" s="3">
        <v>1.0632667617628155E-2</v>
      </c>
      <c r="AU153" s="3">
        <v>1.0629778139049195E-2</v>
      </c>
      <c r="AV153" s="3">
        <v>1.0627679060223327E-2</v>
      </c>
      <c r="AW153" s="3">
        <v>1.0639540192967978E-2</v>
      </c>
      <c r="AX153" s="3">
        <v>1.0641135900735565E-2</v>
      </c>
      <c r="AY153" s="3">
        <v>1.0663089409840398E-2</v>
      </c>
      <c r="AZ153" s="3">
        <v>1.0651217870093044E-2</v>
      </c>
      <c r="BA153" s="3">
        <v>1.0674884659561679E-2</v>
      </c>
      <c r="BB153" s="3">
        <v>1.075132450438121E-2</v>
      </c>
      <c r="BC153" s="3">
        <v>1.0669874722468831E-2</v>
      </c>
      <c r="BD153" s="3">
        <v>1.0699610502785672E-2</v>
      </c>
      <c r="BE153" s="3">
        <v>1.0715946566356438E-2</v>
      </c>
      <c r="BF153" s="3">
        <v>1.0691800351869452E-2</v>
      </c>
      <c r="BG153" s="3">
        <v>1.0711183663604684E-2</v>
      </c>
      <c r="BH153" s="3">
        <v>1.0692901133720123E-2</v>
      </c>
      <c r="BI153" s="3">
        <v>1.0888194798642892E-2</v>
      </c>
      <c r="BJ153" s="3">
        <v>1.0816545139887057E-2</v>
      </c>
      <c r="BK153" s="3">
        <v>1.1031978499964068E-2</v>
      </c>
      <c r="BL153" s="3">
        <v>1.0906311827733606E-2</v>
      </c>
      <c r="BM153" s="3">
        <v>1.0787167205662862E-2</v>
      </c>
      <c r="BN153" s="3">
        <v>1.0778653499595614E-2</v>
      </c>
      <c r="BO153" s="3">
        <v>1.0861719159905414E-2</v>
      </c>
      <c r="BP153" s="3">
        <v>1.0848965673191602E-2</v>
      </c>
      <c r="BQ153" s="3">
        <v>1.0791476874429273E-2</v>
      </c>
      <c r="BR153" s="3">
        <v>1.0828711295088111E-2</v>
      </c>
      <c r="BS153" s="3">
        <v>1.0839544137479895E-2</v>
      </c>
      <c r="BT153" s="3">
        <v>1.087142494607185E-2</v>
      </c>
      <c r="BU153" s="3">
        <v>1.0738290374200821E-2</v>
      </c>
      <c r="BV153" s="3">
        <v>1.0809059795707898E-2</v>
      </c>
      <c r="BW153" s="3">
        <v>1.0806091588463129E-2</v>
      </c>
      <c r="BX153" s="3">
        <v>1.0637969159068006E-2</v>
      </c>
      <c r="BY153" s="3">
        <v>1.0642756093722783E-2</v>
      </c>
      <c r="BZ153" s="3">
        <v>1.0726934951909795E-2</v>
      </c>
      <c r="CA153" s="3">
        <v>1.0752651520305578E-2</v>
      </c>
      <c r="CB153" s="3">
        <v>1.0630490840750961E-2</v>
      </c>
      <c r="CC153" s="3">
        <v>1.0645231885141437E-2</v>
      </c>
      <c r="CD153" s="3">
        <v>1.0640334974455157E-2</v>
      </c>
      <c r="CE153" s="3">
        <v>1.0619880607476206E-2</v>
      </c>
      <c r="CF153" s="3">
        <v>1.068212193856577E-2</v>
      </c>
      <c r="CG153" s="3">
        <v>1.0681072298329153E-2</v>
      </c>
      <c r="CH153" s="3">
        <v>1.0699610502785672E-2</v>
      </c>
      <c r="CI153" s="3">
        <v>1.068212193856577E-2</v>
      </c>
      <c r="CJ153" s="3">
        <v>1.0690704602141721E-2</v>
      </c>
      <c r="CK153" s="3">
        <v>1.0698479901175117E-2</v>
      </c>
      <c r="CL153" s="3">
        <v>1.0663089409840398E-2</v>
      </c>
      <c r="CM153" s="3">
        <v>1.0711183663604684E-2</v>
      </c>
      <c r="CN153" s="3">
        <v>1.0699610502785672E-2</v>
      </c>
      <c r="CO153" s="3">
        <v>1.0746059066235714E-2</v>
      </c>
      <c r="CP153" s="3">
        <v>1.075132450438121E-2</v>
      </c>
      <c r="CQ153" s="3">
        <v>1.0774450154170667E-2</v>
      </c>
      <c r="CR153" s="3">
        <v>1.0747369003290985E-2</v>
      </c>
      <c r="CS153" s="3">
        <v>1.0753982770300818E-2</v>
      </c>
      <c r="CT153" s="3">
        <v>1.0810549479399523E-2</v>
      </c>
      <c r="CU153" s="3">
        <v>1.0762058399151453E-2</v>
      </c>
      <c r="CV153" s="3">
        <v>1.0795821300123798E-2</v>
      </c>
      <c r="CW153" s="3">
        <v>1.0813539947918782E-2</v>
      </c>
      <c r="CZ153" s="3" t="s">
        <v>315</v>
      </c>
    </row>
    <row r="154" spans="1:104" x14ac:dyDescent="0.25">
      <c r="A154" s="212" t="s">
        <v>314</v>
      </c>
      <c r="E154" s="3">
        <v>33</v>
      </c>
      <c r="F154" s="3">
        <v>1.0636422989669159E-2</v>
      </c>
      <c r="G154" s="3">
        <v>1.0627679060223327E-2</v>
      </c>
      <c r="H154" s="3">
        <v>1.0632667617628155E-2</v>
      </c>
      <c r="I154" s="3">
        <v>1.0642756093722783E-2</v>
      </c>
      <c r="J154" s="3">
        <v>1.0665000521525414E-2</v>
      </c>
      <c r="K154" s="3">
        <v>1.0700746012994311E-2</v>
      </c>
      <c r="L154" s="3">
        <v>1.0628372223260518E-2</v>
      </c>
      <c r="M154" s="3">
        <v>1.0612552734677649E-2</v>
      </c>
      <c r="N154" s="3">
        <v>1.0637969159068006E-2</v>
      </c>
      <c r="O154" s="3">
        <v>1.0628372223260518E-2</v>
      </c>
      <c r="P154" s="3">
        <v>1.0637192954312868E-2</v>
      </c>
      <c r="Q154" s="3">
        <v>1.0651217870093044E-2</v>
      </c>
      <c r="R154" s="3">
        <v>1.064691247864602E-2</v>
      </c>
      <c r="S154" s="3">
        <v>1.0615786331254151E-2</v>
      </c>
      <c r="T154" s="3">
        <v>1.064194294829035E-2</v>
      </c>
      <c r="U154" s="3">
        <v>1.0632667617628155E-2</v>
      </c>
      <c r="V154" s="3">
        <v>1.0621112773456454E-2</v>
      </c>
      <c r="W154" s="3">
        <v>1.0631935605160847E-2</v>
      </c>
      <c r="X154" s="3">
        <v>1.0604067378252147E-2</v>
      </c>
      <c r="Y154" s="3">
        <v>1.0611033481680354E-2</v>
      </c>
      <c r="Z154" s="3">
        <v>1.0605224469723895E-2</v>
      </c>
      <c r="AA154" s="3">
        <v>1.0601643705240416E-2</v>
      </c>
      <c r="AB154" s="3">
        <v>1.0599111181624155E-2</v>
      </c>
      <c r="AC154" s="3">
        <v>1.0598202432325121E-2</v>
      </c>
      <c r="AD154" s="3">
        <v>1.0602296281019941E-2</v>
      </c>
      <c r="AE154" s="3">
        <v>1.0603335165736749E-2</v>
      </c>
      <c r="AF154" s="3">
        <v>1.0602980912939319E-2</v>
      </c>
      <c r="AG154" s="3">
        <v>1.0597996513358465E-2</v>
      </c>
      <c r="AH154" s="3">
        <v>1.0596661233214788E-2</v>
      </c>
      <c r="AI154" s="3">
        <v>1.0599881052513194E-2</v>
      </c>
      <c r="AJ154" s="3">
        <v>1.0606451307100695E-2</v>
      </c>
      <c r="AK154" s="3">
        <v>1.0598416895317375E-2</v>
      </c>
      <c r="AL154" s="3">
        <v>1.0600725543132072E-2</v>
      </c>
      <c r="AM154" s="3">
        <v>1.0601023457802339E-2</v>
      </c>
      <c r="AN154" s="3">
        <v>1.0602634606853178E-2</v>
      </c>
      <c r="AO154" s="3">
        <v>1.0598202432325121E-2</v>
      </c>
      <c r="AP154" s="3">
        <v>1.0604067378252147E-2</v>
      </c>
      <c r="AQ154" s="3">
        <v>1.0598871306435664E-2</v>
      </c>
      <c r="AR154" s="3">
        <v>1.0612039022656394E-2</v>
      </c>
      <c r="AS154" s="3">
        <v>1.0604445271836016E-2</v>
      </c>
      <c r="AT154" s="3">
        <v>1.0604830979860314E-2</v>
      </c>
      <c r="AU154" s="3">
        <v>1.0604445271836016E-2</v>
      </c>
      <c r="AV154" s="3">
        <v>1.0602980912939319E-2</v>
      </c>
      <c r="AW154" s="3">
        <v>1.0606875601980148E-2</v>
      </c>
      <c r="AX154" s="3">
        <v>1.0608194090174772E-2</v>
      </c>
      <c r="AY154" s="3">
        <v>1.0621739113911066E-2</v>
      </c>
      <c r="AZ154" s="3">
        <v>1.0618675977478453E-2</v>
      </c>
      <c r="BA154" s="3">
        <v>1.0623658839741479E-2</v>
      </c>
      <c r="BB154" s="3">
        <v>1.0686372285646173E-2</v>
      </c>
      <c r="BC154" s="3">
        <v>1.0628372223260518E-2</v>
      </c>
      <c r="BD154" s="3">
        <v>1.064691247864602E-2</v>
      </c>
      <c r="BE154" s="3">
        <v>1.0656577103146825E-2</v>
      </c>
      <c r="BF154" s="3">
        <v>1.0637969159068006E-2</v>
      </c>
      <c r="BG154" s="3">
        <v>1.065298112081714E-2</v>
      </c>
      <c r="BH154" s="3">
        <v>1.0639540192967978E-2</v>
      </c>
      <c r="BI154" s="3">
        <v>1.0774450154170667E-2</v>
      </c>
      <c r="BJ154" s="3">
        <v>1.0730679868440562E-2</v>
      </c>
      <c r="BK154" s="3">
        <v>1.0886204491773799E-2</v>
      </c>
      <c r="BL154" s="3">
        <v>1.0803138340680363E-2</v>
      </c>
      <c r="BM154" s="3">
        <v>1.0711183663604684E-2</v>
      </c>
      <c r="BN154" s="3">
        <v>1.0705336794937015E-2</v>
      </c>
      <c r="BO154" s="3">
        <v>1.077028294958382E-2</v>
      </c>
      <c r="BP154" s="3">
        <v>1.0965642345907134E-2</v>
      </c>
      <c r="BQ154" s="3">
        <v>1.0717149017121286E-2</v>
      </c>
      <c r="BR154" s="3">
        <v>1.0755318240240119E-2</v>
      </c>
      <c r="BS154" s="3">
        <v>1.0755318240240119E-2</v>
      </c>
      <c r="BT154" s="3">
        <v>1.0768901974392286E-2</v>
      </c>
      <c r="BU154" s="3">
        <v>1.0677954749843344E-2</v>
      </c>
      <c r="BV154" s="3">
        <v>1.0744753434874355E-2</v>
      </c>
      <c r="BW154" s="3">
        <v>1.0730679868440562E-2</v>
      </c>
      <c r="BX154" s="3">
        <v>1.0609110772319741E-2</v>
      </c>
      <c r="BY154" s="3">
        <v>1.0615786331254151E-2</v>
      </c>
      <c r="BZ154" s="3">
        <v>1.0677954749843344E-2</v>
      </c>
      <c r="CA154" s="3">
        <v>1.0690704602141721E-2</v>
      </c>
      <c r="CB154" s="3">
        <v>1.0606451307100695E-2</v>
      </c>
      <c r="CC154" s="3">
        <v>1.0615229529438386E-2</v>
      </c>
      <c r="CD154" s="3">
        <v>1.0614137281695135E-2</v>
      </c>
      <c r="CE154" s="3">
        <v>1.0600725543132072E-2</v>
      </c>
      <c r="CF154" s="3">
        <v>1.0625639059717251E-2</v>
      </c>
      <c r="CG154" s="3">
        <v>1.0619274836699333E-2</v>
      </c>
      <c r="CH154" s="3">
        <v>1.0634150778480178E-2</v>
      </c>
      <c r="CI154" s="3">
        <v>1.0626992461351903E-2</v>
      </c>
      <c r="CJ154" s="3">
        <v>1.0636422989669159E-2</v>
      </c>
      <c r="CK154" s="3">
        <v>1.062631245251433E-2</v>
      </c>
      <c r="CL154" s="3">
        <v>1.0618084057562927E-2</v>
      </c>
      <c r="CM154" s="3">
        <v>1.0634901877417446E-2</v>
      </c>
      <c r="CN154" s="3">
        <v>1.064691247864602E-2</v>
      </c>
      <c r="CO154" s="3">
        <v>1.0645231885141437E-2</v>
      </c>
      <c r="CP154" s="3">
        <v>1.0656577103146825E-2</v>
      </c>
      <c r="CQ154" s="3">
        <v>1.0668888943625943E-2</v>
      </c>
      <c r="CR154" s="3">
        <v>1.0671862548027988E-2</v>
      </c>
      <c r="CS154" s="3">
        <v>1.0666933753639363E-2</v>
      </c>
      <c r="CT154" s="3">
        <v>1.0698479901175117E-2</v>
      </c>
      <c r="CU154" s="3">
        <v>1.0676926087736183E-2</v>
      </c>
      <c r="CV154" s="3">
        <v>1.0718356125438588E-2</v>
      </c>
      <c r="CW154" s="3">
        <v>1.0762058399151453E-2</v>
      </c>
      <c r="CZ154" s="3" t="s">
        <v>315</v>
      </c>
    </row>
    <row r="155" spans="1:104" x14ac:dyDescent="0.25">
      <c r="A155" s="212" t="s">
        <v>314</v>
      </c>
      <c r="E155" s="3">
        <v>34</v>
      </c>
      <c r="F155" s="3">
        <v>1.0613073701481013E-2</v>
      </c>
      <c r="G155" s="3">
        <v>1.0606451307100695E-2</v>
      </c>
      <c r="H155" s="3">
        <v>1.0613601893590952E-2</v>
      </c>
      <c r="I155" s="3">
        <v>1.0616350213413894E-2</v>
      </c>
      <c r="J155" s="3">
        <v>1.0633406016997693E-2</v>
      </c>
      <c r="K155" s="3">
        <v>1.0653871463891074E-2</v>
      </c>
      <c r="L155" s="3">
        <v>1.0606875601980148E-2</v>
      </c>
      <c r="M155" s="3">
        <v>1.0601329523343916E-2</v>
      </c>
      <c r="N155" s="3">
        <v>1.061692114740076E-2</v>
      </c>
      <c r="O155" s="3">
        <v>1.0606875601980148E-2</v>
      </c>
      <c r="P155" s="3">
        <v>1.0612039022656394E-2</v>
      </c>
      <c r="Q155" s="3">
        <v>1.0619880607476206E-2</v>
      </c>
      <c r="R155" s="3">
        <v>1.0615786331254151E-2</v>
      </c>
      <c r="S155" s="3">
        <v>1.0602296281019941E-2</v>
      </c>
      <c r="T155" s="3">
        <v>1.0614679836641328E-2</v>
      </c>
      <c r="U155" s="3">
        <v>1.0608648682963073E-2</v>
      </c>
      <c r="V155" s="3">
        <v>1.0596205610443832E-2</v>
      </c>
      <c r="W155" s="3">
        <v>1.060730751843264E-2</v>
      </c>
      <c r="X155" s="3">
        <v>1.059725902112052E-2</v>
      </c>
      <c r="Y155" s="3">
        <v>1.0600435814049236E-2</v>
      </c>
      <c r="Z155" s="3">
        <v>1.05986398655461E-2</v>
      </c>
      <c r="AA155" s="3">
        <v>1.0597096381730342E-2</v>
      </c>
      <c r="AB155" s="3">
        <v>1.0595757968875463E-2</v>
      </c>
      <c r="AC155" s="3">
        <v>1.0595713401003848E-2</v>
      </c>
      <c r="AD155" s="3">
        <v>1.0596797449330286E-2</v>
      </c>
      <c r="AE155" s="3">
        <v>1.0597610455739814E-2</v>
      </c>
      <c r="AF155" s="3">
        <v>1.0596942511689078E-2</v>
      </c>
      <c r="AG155" s="3">
        <v>1.059570647705077E-2</v>
      </c>
      <c r="AH155" s="3">
        <v>1.0595806918866635E-2</v>
      </c>
      <c r="AI155" s="3">
        <v>1.0596031896077385E-2</v>
      </c>
      <c r="AJ155" s="3">
        <v>1.0598416895317375E-2</v>
      </c>
      <c r="AK155" s="3">
        <v>1.0595737535476046E-2</v>
      </c>
      <c r="AL155" s="3">
        <v>1.059611421202411E-2</v>
      </c>
      <c r="AM155" s="3">
        <v>1.0595958702802721E-2</v>
      </c>
      <c r="AN155" s="3">
        <v>1.0596661233214788E-2</v>
      </c>
      <c r="AO155" s="3">
        <v>1.0595731000444086E-2</v>
      </c>
      <c r="AP155" s="3">
        <v>1.059725902112052E-2</v>
      </c>
      <c r="AQ155" s="3">
        <v>1.0596533902131999E-2</v>
      </c>
      <c r="AR155" s="3">
        <v>1.0600725543132072E-2</v>
      </c>
      <c r="AS155" s="3">
        <v>1.0597610455739814E-2</v>
      </c>
      <c r="AT155" s="3">
        <v>1.0597096381730342E-2</v>
      </c>
      <c r="AU155" s="3">
        <v>1.0597430391751872E-2</v>
      </c>
      <c r="AV155" s="3">
        <v>1.0596942511689078E-2</v>
      </c>
      <c r="AW155" s="3">
        <v>1.0598416895317375E-2</v>
      </c>
      <c r="AX155" s="3">
        <v>1.05986398655461E-2</v>
      </c>
      <c r="AY155" s="3">
        <v>1.0604830979860314E-2</v>
      </c>
      <c r="AZ155" s="3">
        <v>1.0602980912939319E-2</v>
      </c>
      <c r="BA155" s="3">
        <v>1.0608648682963073E-2</v>
      </c>
      <c r="BB155" s="3">
        <v>1.0648616912375064E-2</v>
      </c>
      <c r="BC155" s="3">
        <v>1.0612552734677649E-2</v>
      </c>
      <c r="BD155" s="3">
        <v>1.0622372256423041E-2</v>
      </c>
      <c r="BE155" s="3">
        <v>1.0631935605160847E-2</v>
      </c>
      <c r="BF155" s="3">
        <v>1.0614137281695135E-2</v>
      </c>
      <c r="BG155" s="3">
        <v>1.0626992461351903E-2</v>
      </c>
      <c r="BH155" s="3">
        <v>1.0616350213413894E-2</v>
      </c>
      <c r="BI155" s="3">
        <v>1.0715946566356438E-2</v>
      </c>
      <c r="BJ155" s="3">
        <v>1.0689613902529871E-2</v>
      </c>
      <c r="BK155" s="3">
        <v>1.0787167205662862E-2</v>
      </c>
      <c r="BL155" s="3">
        <v>1.0747369003290985E-2</v>
      </c>
      <c r="BM155" s="3">
        <v>1.0671862548027988E-2</v>
      </c>
      <c r="BN155" s="3">
        <v>1.0665964382726822E-2</v>
      </c>
      <c r="BO155" s="3">
        <v>1.0714748789324879E-2</v>
      </c>
      <c r="BP155" s="3">
        <v>1.1131491102868818E-2</v>
      </c>
      <c r="BQ155" s="3">
        <v>1.0681072298329153E-2</v>
      </c>
      <c r="BR155" s="3">
        <v>1.0710004744871715E-2</v>
      </c>
      <c r="BS155" s="3">
        <v>1.0712367321573768E-2</v>
      </c>
      <c r="BT155" s="3">
        <v>1.0711183663604684E-2</v>
      </c>
      <c r="BU155" s="3">
        <v>1.0649478012993652E-2</v>
      </c>
      <c r="BV155" s="3">
        <v>1.0697354225552846E-2</v>
      </c>
      <c r="BW155" s="3">
        <v>1.0689613902529871E-2</v>
      </c>
      <c r="BX155" s="3">
        <v>1.0601643705240416E-2</v>
      </c>
      <c r="BY155" s="3">
        <v>1.0606875601980148E-2</v>
      </c>
      <c r="BZ155" s="3">
        <v>1.0647761726777616E-2</v>
      </c>
      <c r="CA155" s="3">
        <v>1.0662142200407954E-2</v>
      </c>
      <c r="CB155" s="3">
        <v>1.0598416895317375E-2</v>
      </c>
      <c r="CC155" s="3">
        <v>1.0602980912939319E-2</v>
      </c>
      <c r="CD155" s="3">
        <v>1.0604445271836016E-2</v>
      </c>
      <c r="CE155" s="3">
        <v>1.0596797449330286E-2</v>
      </c>
      <c r="CF155" s="3">
        <v>1.060730751843264E-2</v>
      </c>
      <c r="CG155" s="3">
        <v>1.0601965969173288E-2</v>
      </c>
      <c r="CH155" s="3">
        <v>1.0610541712498534E-2</v>
      </c>
      <c r="CI155" s="3">
        <v>1.0608194090174772E-2</v>
      </c>
      <c r="CJ155" s="3">
        <v>1.0610541712498534E-2</v>
      </c>
      <c r="CK155" s="3">
        <v>1.0606875601980148E-2</v>
      </c>
      <c r="CL155" s="3">
        <v>1.0601643705240416E-2</v>
      </c>
      <c r="CM155" s="3">
        <v>1.0610541712498534E-2</v>
      </c>
      <c r="CN155" s="3">
        <v>1.061692114740076E-2</v>
      </c>
      <c r="CO155" s="3">
        <v>1.0615786331254151E-2</v>
      </c>
      <c r="CP155" s="3">
        <v>1.0632667617628155E-2</v>
      </c>
      <c r="CQ155" s="3">
        <v>1.0631935605160847E-2</v>
      </c>
      <c r="CR155" s="3">
        <v>1.0634150778480178E-2</v>
      </c>
      <c r="CS155" s="3">
        <v>1.0637969159068006E-2</v>
      </c>
      <c r="CT155" s="3">
        <v>1.065840948921104E-2</v>
      </c>
      <c r="CU155" s="3">
        <v>1.0642756093722783E-2</v>
      </c>
      <c r="CV155" s="3">
        <v>1.0676926087736183E-2</v>
      </c>
      <c r="CW155" s="3">
        <v>1.0724460969314342E-2</v>
      </c>
      <c r="CZ155" s="3" t="s">
        <v>315</v>
      </c>
    </row>
    <row r="156" spans="1:104" x14ac:dyDescent="0.25">
      <c r="A156" s="212" t="s">
        <v>314</v>
      </c>
      <c r="E156" s="3">
        <v>35</v>
      </c>
      <c r="F156" s="3">
        <v>1.0602296281019941E-2</v>
      </c>
      <c r="G156" s="3">
        <v>1.05986398655461E-2</v>
      </c>
      <c r="H156" s="3">
        <v>1.0604830979860314E-2</v>
      </c>
      <c r="I156" s="3">
        <v>1.0604067378252147E-2</v>
      </c>
      <c r="J156" s="3">
        <v>1.0619274836699333E-2</v>
      </c>
      <c r="K156" s="3">
        <v>1.0622372256423041E-2</v>
      </c>
      <c r="L156" s="3">
        <v>1.0599616090500641E-2</v>
      </c>
      <c r="M156" s="3">
        <v>1.0597430391751872E-2</v>
      </c>
      <c r="N156" s="3">
        <v>1.0605224469723895E-2</v>
      </c>
      <c r="O156" s="3">
        <v>1.0600435814049236E-2</v>
      </c>
      <c r="P156" s="3">
        <v>1.0601329523343916E-2</v>
      </c>
      <c r="Q156" s="3">
        <v>1.0609110772319741E-2</v>
      </c>
      <c r="R156" s="3">
        <v>1.0604445271836016E-2</v>
      </c>
      <c r="S156" s="3">
        <v>1.0597996513358465E-2</v>
      </c>
      <c r="T156" s="3">
        <v>1.0606034665486819E-2</v>
      </c>
      <c r="U156" s="3">
        <v>1.0600725543132072E-2</v>
      </c>
      <c r="V156" s="3">
        <v>1.0596150335280163E-2</v>
      </c>
      <c r="W156" s="3">
        <v>1.0599616090500641E-2</v>
      </c>
      <c r="X156" s="3">
        <v>1.0596205610443832E-2</v>
      </c>
      <c r="Y156" s="3">
        <v>1.059725902112052E-2</v>
      </c>
      <c r="Z156" s="3">
        <v>1.059725902112052E-2</v>
      </c>
      <c r="AA156" s="3">
        <v>1.0596306051377069E-2</v>
      </c>
      <c r="AB156" s="3">
        <v>1.0595767414976032E-2</v>
      </c>
      <c r="AC156" s="3">
        <v>1.0595767414976032E-2</v>
      </c>
      <c r="AD156" s="3">
        <v>1.0596031896077385E-2</v>
      </c>
      <c r="AE156" s="3">
        <v>1.0596661233214788E-2</v>
      </c>
      <c r="AF156" s="3">
        <v>1.0595894672639772E-2</v>
      </c>
      <c r="AG156" s="3">
        <v>1.0595983612999627E-2</v>
      </c>
      <c r="AH156" s="3">
        <v>1.0596150335280163E-2</v>
      </c>
      <c r="AI156" s="3">
        <v>1.0595731000444086E-2</v>
      </c>
      <c r="AJ156" s="3">
        <v>1.0596797449330286E-2</v>
      </c>
      <c r="AK156" s="3">
        <v>1.0596740997810161E-2</v>
      </c>
      <c r="AL156" s="3">
        <v>1.0595713401003848E-2</v>
      </c>
      <c r="AM156" s="3">
        <v>1.0596062051908217E-2</v>
      </c>
      <c r="AN156" s="3">
        <v>1.0595839846271327E-2</v>
      </c>
      <c r="AO156" s="3">
        <v>1.0595767414976032E-2</v>
      </c>
      <c r="AP156" s="3">
        <v>1.059611421202411E-2</v>
      </c>
      <c r="AQ156" s="3">
        <v>1.0596031896077385E-2</v>
      </c>
      <c r="AR156" s="3">
        <v>1.0597430391751872E-2</v>
      </c>
      <c r="AS156" s="3">
        <v>1.0596306051377069E-2</v>
      </c>
      <c r="AT156" s="3">
        <v>1.0595713401003848E-2</v>
      </c>
      <c r="AU156" s="3">
        <v>1.059611421202411E-2</v>
      </c>
      <c r="AV156" s="3">
        <v>1.0596031896077385E-2</v>
      </c>
      <c r="AW156" s="3">
        <v>1.0596797449330286E-2</v>
      </c>
      <c r="AX156" s="3">
        <v>1.0596797449330286E-2</v>
      </c>
      <c r="AY156" s="3">
        <v>1.0599111181624155E-2</v>
      </c>
      <c r="AZ156" s="3">
        <v>1.0597996513358465E-2</v>
      </c>
      <c r="BA156" s="3">
        <v>1.0604067378252147E-2</v>
      </c>
      <c r="BB156" s="3">
        <v>1.0634150778480178E-2</v>
      </c>
      <c r="BC156" s="3">
        <v>1.0608194090174772E-2</v>
      </c>
      <c r="BD156" s="3">
        <v>1.0613601893590952E-2</v>
      </c>
      <c r="BE156" s="3">
        <v>1.0623658839741479E-2</v>
      </c>
      <c r="BF156" s="3">
        <v>1.0605224469723895E-2</v>
      </c>
      <c r="BG156" s="3">
        <v>1.0618084057562927E-2</v>
      </c>
      <c r="BH156" s="3">
        <v>1.0606875601980148E-2</v>
      </c>
      <c r="BI156" s="3">
        <v>1.0688528271115105E-2</v>
      </c>
      <c r="BJ156" s="3">
        <v>1.0673871932148193E-2</v>
      </c>
      <c r="BK156" s="3">
        <v>1.0734465146164274E-2</v>
      </c>
      <c r="BL156" s="3">
        <v>1.0723230813282636E-2</v>
      </c>
      <c r="BM156" s="3">
        <v>1.0653871463891074E-2</v>
      </c>
      <c r="BN156" s="3">
        <v>1.0647761726777616E-2</v>
      </c>
      <c r="BO156" s="3">
        <v>1.0686372285646173E-2</v>
      </c>
      <c r="BP156" s="3">
        <v>1.1290236281933264E-2</v>
      </c>
      <c r="BQ156" s="3">
        <v>1.066790861399447E-2</v>
      </c>
      <c r="BR156" s="3">
        <v>1.0691800351869452E-2</v>
      </c>
      <c r="BS156" s="3">
        <v>1.0694006929788724E-2</v>
      </c>
      <c r="BT156" s="3">
        <v>1.068212193856577E-2</v>
      </c>
      <c r="BU156" s="3">
        <v>1.0639540192967978E-2</v>
      </c>
      <c r="BV156" s="3">
        <v>1.0670865930557771E-2</v>
      </c>
      <c r="BW156" s="3">
        <v>1.0673871932148193E-2</v>
      </c>
      <c r="BX156" s="3">
        <v>1.0601023457802339E-2</v>
      </c>
      <c r="BY156" s="3">
        <v>1.060562570901058E-2</v>
      </c>
      <c r="BZ156" s="3">
        <v>1.0637192954312868E-2</v>
      </c>
      <c r="CA156" s="3">
        <v>1.0652096582259518E-2</v>
      </c>
      <c r="CB156" s="3">
        <v>1.0596205610443832E-2</v>
      </c>
      <c r="CC156" s="3">
        <v>1.0597996513358465E-2</v>
      </c>
      <c r="CD156" s="3">
        <v>1.0602296281019941E-2</v>
      </c>
      <c r="CE156" s="3">
        <v>1.0596533902131999E-2</v>
      </c>
      <c r="CF156" s="3">
        <v>1.0601643705240416E-2</v>
      </c>
      <c r="CG156" s="3">
        <v>1.0597096381730342E-2</v>
      </c>
      <c r="CH156" s="3">
        <v>1.0601643705240416E-2</v>
      </c>
      <c r="CI156" s="3">
        <v>1.0601329523343916E-2</v>
      </c>
      <c r="CJ156" s="3">
        <v>1.0600725543132072E-2</v>
      </c>
      <c r="CK156" s="3">
        <v>1.0599616090500641E-2</v>
      </c>
      <c r="CL156" s="3">
        <v>1.0597096381730342E-2</v>
      </c>
      <c r="CM156" s="3">
        <v>1.0602980912939319E-2</v>
      </c>
      <c r="CN156" s="3">
        <v>1.0607747024943825E-2</v>
      </c>
      <c r="CO156" s="3">
        <v>1.0604445271836016E-2</v>
      </c>
      <c r="CP156" s="3">
        <v>1.0621112773456454E-2</v>
      </c>
      <c r="CQ156" s="3">
        <v>1.0614679836641328E-2</v>
      </c>
      <c r="CR156" s="3">
        <v>1.0621739113911066E-2</v>
      </c>
      <c r="CS156" s="3">
        <v>1.0624972309107417E-2</v>
      </c>
      <c r="CT156" s="3">
        <v>1.0641135900735565E-2</v>
      </c>
      <c r="CU156" s="3">
        <v>1.0628372223260518E-2</v>
      </c>
      <c r="CV156" s="3">
        <v>1.0651217870093044E-2</v>
      </c>
      <c r="CW156" s="3">
        <v>1.07076611914807E-2</v>
      </c>
      <c r="CZ156" s="3" t="s">
        <v>315</v>
      </c>
    </row>
    <row r="157" spans="1:104" x14ac:dyDescent="0.25">
      <c r="A157" s="212" t="s">
        <v>314</v>
      </c>
      <c r="E157" s="3">
        <v>36</v>
      </c>
      <c r="F157" s="3">
        <v>1.0599111181624155E-2</v>
      </c>
      <c r="G157" s="3">
        <v>1.059725902112052E-2</v>
      </c>
      <c r="H157" s="3">
        <v>1.0604445271836016E-2</v>
      </c>
      <c r="I157" s="3">
        <v>1.0600435814049236E-2</v>
      </c>
      <c r="J157" s="3">
        <v>1.0618675977478453E-2</v>
      </c>
      <c r="K157" s="3">
        <v>1.0610057317646526E-2</v>
      </c>
      <c r="L157" s="3">
        <v>1.0598871306435664E-2</v>
      </c>
      <c r="M157" s="3">
        <v>1.0597430391751872E-2</v>
      </c>
      <c r="N157" s="3">
        <v>1.0602296281019941E-2</v>
      </c>
      <c r="O157" s="3">
        <v>1.0600435814049236E-2</v>
      </c>
      <c r="P157" s="3">
        <v>1.0598416895317375E-2</v>
      </c>
      <c r="Q157" s="3">
        <v>1.0608194090174772E-2</v>
      </c>
      <c r="R157" s="3">
        <v>1.0601023457802339E-2</v>
      </c>
      <c r="S157" s="3">
        <v>1.0598202432325121E-2</v>
      </c>
      <c r="T157" s="3">
        <v>1.0606034665486819E-2</v>
      </c>
      <c r="U157" s="3">
        <v>1.0599881052513194E-2</v>
      </c>
      <c r="V157" s="3">
        <v>1.0596248507944162E-2</v>
      </c>
      <c r="W157" s="3">
        <v>1.0597996513358465E-2</v>
      </c>
      <c r="X157" s="3">
        <v>1.0598871306435664E-2</v>
      </c>
      <c r="Y157" s="3">
        <v>1.0596797449330286E-2</v>
      </c>
      <c r="Z157" s="3">
        <v>1.0602634606853178E-2</v>
      </c>
      <c r="AA157" s="3">
        <v>1.0600435814049236E-2</v>
      </c>
      <c r="AB157" s="3">
        <v>1.0596661233214788E-2</v>
      </c>
      <c r="AC157" s="3">
        <v>1.0596942511689078E-2</v>
      </c>
      <c r="AD157" s="3">
        <v>1.05986398655461E-2</v>
      </c>
      <c r="AE157" s="3">
        <v>1.0600725543132072E-2</v>
      </c>
      <c r="AF157" s="3">
        <v>1.0595958702802721E-2</v>
      </c>
      <c r="AG157" s="3">
        <v>1.0596031896077385E-2</v>
      </c>
      <c r="AH157" s="3">
        <v>1.059611421202411E-2</v>
      </c>
      <c r="AI157" s="3">
        <v>1.0597430391751872E-2</v>
      </c>
      <c r="AJ157" s="3">
        <v>1.0599616090500641E-2</v>
      </c>
      <c r="AK157" s="3">
        <v>1.0596248507944162E-2</v>
      </c>
      <c r="AL157" s="3">
        <v>1.0596797449330286E-2</v>
      </c>
      <c r="AM157" s="3">
        <v>1.0596356615005242E-2</v>
      </c>
      <c r="AN157" s="3">
        <v>1.0597610455739814E-2</v>
      </c>
      <c r="AO157" s="3">
        <v>1.059641549510193E-2</v>
      </c>
      <c r="AP157" s="3">
        <v>1.0598202432325121E-2</v>
      </c>
      <c r="AQ157" s="3">
        <v>1.0598202432325121E-2</v>
      </c>
      <c r="AR157" s="3">
        <v>1.0597430391751872E-2</v>
      </c>
      <c r="AS157" s="3">
        <v>1.0599111181624155E-2</v>
      </c>
      <c r="AT157" s="3">
        <v>1.0595717237152025E-2</v>
      </c>
      <c r="AU157" s="3">
        <v>1.0598416895317375E-2</v>
      </c>
      <c r="AV157" s="3">
        <v>1.05986398655461E-2</v>
      </c>
      <c r="AW157" s="3">
        <v>1.0599111181624155E-2</v>
      </c>
      <c r="AX157" s="3">
        <v>1.0599881052513194E-2</v>
      </c>
      <c r="AY157" s="3">
        <v>1.05986398655461E-2</v>
      </c>
      <c r="AZ157" s="3">
        <v>1.059725902112052E-2</v>
      </c>
      <c r="BA157" s="3">
        <v>1.060369733189459E-2</v>
      </c>
      <c r="BB157" s="3">
        <v>1.0640334974455157E-2</v>
      </c>
      <c r="BC157" s="3">
        <v>1.061692114740076E-2</v>
      </c>
      <c r="BD157" s="3">
        <v>1.0619274836699333E-2</v>
      </c>
      <c r="BE157" s="3">
        <v>1.0632667617628155E-2</v>
      </c>
      <c r="BF157" s="3">
        <v>1.0604445271836016E-2</v>
      </c>
      <c r="BG157" s="3">
        <v>1.0624972309107417E-2</v>
      </c>
      <c r="BH157" s="3">
        <v>1.0604067378252147E-2</v>
      </c>
      <c r="BI157" s="3">
        <v>1.0695117722257175E-2</v>
      </c>
      <c r="BJ157" s="3">
        <v>1.0689613902529871E-2</v>
      </c>
      <c r="BK157" s="3">
        <v>1.0714748789324879E-2</v>
      </c>
      <c r="BL157" s="3">
        <v>1.0734465146164274E-2</v>
      </c>
      <c r="BM157" s="3">
        <v>1.0650345006304462E-2</v>
      </c>
      <c r="BN157" s="3">
        <v>1.0640334974455157E-2</v>
      </c>
      <c r="BO157" s="3">
        <v>1.0678988685021151E-2</v>
      </c>
      <c r="BP157" s="3">
        <v>1.1445863198110917E-2</v>
      </c>
      <c r="BQ157" s="3">
        <v>1.0680027874181097E-2</v>
      </c>
      <c r="BR157" s="3">
        <v>1.0703031690065035E-2</v>
      </c>
      <c r="BS157" s="3">
        <v>1.0699610502785672E-2</v>
      </c>
      <c r="BT157" s="3">
        <v>1.0675902717882768E-2</v>
      </c>
      <c r="BU157" s="3">
        <v>1.0648616912375064E-2</v>
      </c>
      <c r="BV157" s="3">
        <v>1.0657490447773976E-2</v>
      </c>
      <c r="BW157" s="3">
        <v>1.0687447726067556E-2</v>
      </c>
      <c r="BX157" s="3">
        <v>1.0608648682963073E-2</v>
      </c>
      <c r="BY157" s="3">
        <v>1.0611532595056206E-2</v>
      </c>
      <c r="BZ157" s="3">
        <v>1.0646069190541341E-2</v>
      </c>
      <c r="CA157" s="3">
        <v>1.0663089409840398E-2</v>
      </c>
      <c r="CB157" s="3">
        <v>1.0595894672639772E-2</v>
      </c>
      <c r="CC157" s="3">
        <v>1.0597096381730342E-2</v>
      </c>
      <c r="CD157" s="3">
        <v>1.0609580327429091E-2</v>
      </c>
      <c r="CE157" s="3">
        <v>1.0600725543132072E-2</v>
      </c>
      <c r="CF157" s="3">
        <v>1.0600725543132072E-2</v>
      </c>
      <c r="CG157" s="3">
        <v>1.0596661233214788E-2</v>
      </c>
      <c r="CH157" s="3">
        <v>1.0598871306435664E-2</v>
      </c>
      <c r="CI157" s="3">
        <v>1.0600435814049236E-2</v>
      </c>
      <c r="CJ157" s="3">
        <v>1.0597996513358465E-2</v>
      </c>
      <c r="CK157" s="3">
        <v>1.0598416895317375E-2</v>
      </c>
      <c r="CL157" s="3">
        <v>1.0596942511689078E-2</v>
      </c>
      <c r="CM157" s="3">
        <v>1.0601329523343916E-2</v>
      </c>
      <c r="CN157" s="3">
        <v>1.0606451307100695E-2</v>
      </c>
      <c r="CO157" s="3">
        <v>1.0600435814049236E-2</v>
      </c>
      <c r="CP157" s="3">
        <v>1.0619880607476206E-2</v>
      </c>
      <c r="CQ157" s="3">
        <v>1.0609110772319741E-2</v>
      </c>
      <c r="CR157" s="3">
        <v>1.0621739113911066E-2</v>
      </c>
      <c r="CS157" s="3">
        <v>1.0623012173986535E-2</v>
      </c>
      <c r="CT157" s="3">
        <v>1.064194294829035E-2</v>
      </c>
      <c r="CU157" s="3">
        <v>1.0626992461351903E-2</v>
      </c>
      <c r="CV157" s="3">
        <v>1.0642756093722783E-2</v>
      </c>
      <c r="CW157" s="3">
        <v>1.071355570228516E-2</v>
      </c>
      <c r="CZ157" s="3" t="s">
        <v>315</v>
      </c>
    </row>
    <row r="158" spans="1:104" x14ac:dyDescent="0.25">
      <c r="A158" s="212" t="s">
        <v>314</v>
      </c>
      <c r="E158" s="3">
        <v>37</v>
      </c>
      <c r="F158" s="3">
        <v>1.0600435814049236E-2</v>
      </c>
      <c r="G158" s="3">
        <v>1.0601329523343916E-2</v>
      </c>
      <c r="H158" s="3">
        <v>1.0615786331254151E-2</v>
      </c>
      <c r="I158" s="3">
        <v>1.0602634606853178E-2</v>
      </c>
      <c r="J158" s="3">
        <v>1.063565928928023E-2</v>
      </c>
      <c r="K158" s="3">
        <v>1.060562570901058E-2</v>
      </c>
      <c r="L158" s="3">
        <v>1.0607747024943825E-2</v>
      </c>
      <c r="M158" s="3">
        <v>1.0605224469723895E-2</v>
      </c>
      <c r="N158" s="3">
        <v>1.0606451307100695E-2</v>
      </c>
      <c r="O158" s="3">
        <v>1.0611532595056206E-2</v>
      </c>
      <c r="P158" s="3">
        <v>1.0599616090500641E-2</v>
      </c>
      <c r="Q158" s="3">
        <v>1.0623012173986535E-2</v>
      </c>
      <c r="R158" s="3">
        <v>1.0602980912939319E-2</v>
      </c>
      <c r="S158" s="3">
        <v>1.060730751843264E-2</v>
      </c>
      <c r="T158" s="3">
        <v>1.0619880607476206E-2</v>
      </c>
      <c r="U158" s="3">
        <v>1.0609110772319741E-2</v>
      </c>
      <c r="V158" s="3">
        <v>1.0596661233214788E-2</v>
      </c>
      <c r="W158" s="3">
        <v>1.0600435814049236E-2</v>
      </c>
      <c r="X158" s="3">
        <v>1.0624972309107417E-2</v>
      </c>
      <c r="Y158" s="3">
        <v>1.0599616090500641E-2</v>
      </c>
      <c r="Z158" s="3">
        <v>1.0645231885141437E-2</v>
      </c>
      <c r="AA158" s="3">
        <v>1.0641135900735565E-2</v>
      </c>
      <c r="AB158" s="3">
        <v>1.0619880607476206E-2</v>
      </c>
      <c r="AC158" s="3">
        <v>1.0623658839741479E-2</v>
      </c>
      <c r="AD158" s="3">
        <v>1.0625639059717251E-2</v>
      </c>
      <c r="AE158" s="3">
        <v>1.063565928928023E-2</v>
      </c>
      <c r="AF158" s="3">
        <v>1.0599111181624155E-2</v>
      </c>
      <c r="AG158" s="3">
        <v>1.0615229529438386E-2</v>
      </c>
      <c r="AH158" s="3">
        <v>1.0619274836699333E-2</v>
      </c>
      <c r="AI158" s="3">
        <v>1.0622372256423041E-2</v>
      </c>
      <c r="AJ158" s="3">
        <v>1.0619274836699333E-2</v>
      </c>
      <c r="AK158" s="3">
        <v>1.0596306051377069E-2</v>
      </c>
      <c r="AL158" s="3">
        <v>1.0615786331254151E-2</v>
      </c>
      <c r="AM158" s="3">
        <v>1.0595713401003848E-2</v>
      </c>
      <c r="AN158" s="3">
        <v>1.0615229529438386E-2</v>
      </c>
      <c r="AO158" s="3">
        <v>1.0611033481680354E-2</v>
      </c>
      <c r="AP158" s="3">
        <v>1.061692114740076E-2</v>
      </c>
      <c r="AQ158" s="3">
        <v>1.0619274836699333E-2</v>
      </c>
      <c r="AR158" s="3">
        <v>1.0599616090500641E-2</v>
      </c>
      <c r="AS158" s="3">
        <v>1.0620493262211705E-2</v>
      </c>
      <c r="AT158" s="3">
        <v>1.0595731000444086E-2</v>
      </c>
      <c r="AU158" s="3">
        <v>1.0614137281695135E-2</v>
      </c>
      <c r="AV158" s="3">
        <v>1.0618084057562927E-2</v>
      </c>
      <c r="AW158" s="3">
        <v>1.0613073701481013E-2</v>
      </c>
      <c r="AX158" s="3">
        <v>1.0618675977478453E-2</v>
      </c>
      <c r="AY158" s="3">
        <v>1.0599359454959489E-2</v>
      </c>
      <c r="AZ158" s="3">
        <v>1.0597610455739814E-2</v>
      </c>
      <c r="BA158" s="3">
        <v>1.0606875601980148E-2</v>
      </c>
      <c r="BB158" s="3">
        <v>1.0671862548027988E-2</v>
      </c>
      <c r="BC158" s="3">
        <v>1.0650345006304462E-2</v>
      </c>
      <c r="BD158" s="3">
        <v>1.0644400585241964E-2</v>
      </c>
      <c r="BE158" s="3">
        <v>1.0673871932148193E-2</v>
      </c>
      <c r="BF158" s="3">
        <v>1.0609580327429091E-2</v>
      </c>
      <c r="BG158" s="3">
        <v>1.0663089409840398E-2</v>
      </c>
      <c r="BH158" s="3">
        <v>1.0606034665486819E-2</v>
      </c>
      <c r="BI158" s="3">
        <v>1.0752651520305578E-2</v>
      </c>
      <c r="BJ158" s="3">
        <v>1.0762058399151453E-2</v>
      </c>
      <c r="BK158" s="3">
        <v>1.0722005235039966E-2</v>
      </c>
      <c r="BL158" s="3">
        <v>1.080461308866687E-2</v>
      </c>
      <c r="BM158" s="3">
        <v>1.0661200582789188E-2</v>
      </c>
      <c r="BN158" s="3">
        <v>1.0644400585241964E-2</v>
      </c>
      <c r="BO158" s="3">
        <v>1.0696233493393437E-2</v>
      </c>
      <c r="BP158" s="3">
        <v>1.1587754407920481E-2</v>
      </c>
      <c r="BQ158" s="3">
        <v>1.0743452123731401E-2</v>
      </c>
      <c r="BR158" s="3">
        <v>1.0764783515060383E-2</v>
      </c>
      <c r="BS158" s="3">
        <v>1.0758001783764071E-2</v>
      </c>
      <c r="BT158" s="3">
        <v>1.0692901133720123E-2</v>
      </c>
      <c r="BU158" s="3">
        <v>1.0701886414495099E-2</v>
      </c>
      <c r="BV158" s="3">
        <v>1.0655669476652085E-2</v>
      </c>
      <c r="BW158" s="3">
        <v>1.076070203914814E-2</v>
      </c>
      <c r="BX158" s="3">
        <v>1.064691247864602E-2</v>
      </c>
      <c r="BY158" s="3">
        <v>1.0649478012993652E-2</v>
      </c>
      <c r="BZ158" s="3">
        <v>1.0695117722257175E-2</v>
      </c>
      <c r="CA158" s="3">
        <v>1.0725695687407666E-2</v>
      </c>
      <c r="CB158" s="3">
        <v>1.0597799175422362E-2</v>
      </c>
      <c r="CC158" s="3">
        <v>1.0599111181624155E-2</v>
      </c>
      <c r="CD158" s="3">
        <v>1.0650345006304462E-2</v>
      </c>
      <c r="CE158" s="3">
        <v>1.063565928928023E-2</v>
      </c>
      <c r="CF158" s="3">
        <v>1.0612039022656394E-2</v>
      </c>
      <c r="CG158" s="3">
        <v>1.060369733189459E-2</v>
      </c>
      <c r="CH158" s="3">
        <v>1.0601329523343916E-2</v>
      </c>
      <c r="CI158" s="3">
        <v>1.060730751843264E-2</v>
      </c>
      <c r="CJ158" s="3">
        <v>1.0598416895317375E-2</v>
      </c>
      <c r="CK158" s="3">
        <v>1.0604830979860314E-2</v>
      </c>
      <c r="CL158" s="3">
        <v>1.0602634606853178E-2</v>
      </c>
      <c r="CM158" s="3">
        <v>1.0608648682963073E-2</v>
      </c>
      <c r="CN158" s="3">
        <v>1.061692114740076E-2</v>
      </c>
      <c r="CO158" s="3">
        <v>1.0602634606853178E-2</v>
      </c>
      <c r="CP158" s="3">
        <v>1.0637969159068006E-2</v>
      </c>
      <c r="CQ158" s="3">
        <v>1.0611033481680354E-2</v>
      </c>
      <c r="CR158" s="3">
        <v>1.0636422989669159E-2</v>
      </c>
      <c r="CS158" s="3">
        <v>1.064194294829035E-2</v>
      </c>
      <c r="CT158" s="3">
        <v>1.0669874722468831E-2</v>
      </c>
      <c r="CU158" s="3">
        <v>1.0646069190541341E-2</v>
      </c>
      <c r="CV158" s="3">
        <v>1.0648616912375064E-2</v>
      </c>
      <c r="CW158" s="3">
        <v>1.0762058399151453E-2</v>
      </c>
      <c r="CZ158" s="3" t="s">
        <v>315</v>
      </c>
    </row>
    <row r="159" spans="1:104" x14ac:dyDescent="0.25">
      <c r="A159" s="212" t="s">
        <v>314</v>
      </c>
      <c r="E159" s="3">
        <v>38</v>
      </c>
      <c r="F159" s="3">
        <v>1.0610541712498534E-2</v>
      </c>
      <c r="G159" s="3">
        <v>1.062907192473328E-2</v>
      </c>
      <c r="H159" s="3">
        <v>1.0672864555113848E-2</v>
      </c>
      <c r="I159" s="3">
        <v>1.061692114740076E-2</v>
      </c>
      <c r="J159" s="3">
        <v>1.0698479901175117E-2</v>
      </c>
      <c r="K159" s="3">
        <v>1.0608648682963073E-2</v>
      </c>
      <c r="L159" s="3">
        <v>1.0662142200407954E-2</v>
      </c>
      <c r="M159" s="3">
        <v>1.0659334206245208E-2</v>
      </c>
      <c r="N159" s="3">
        <v>1.0626992461351903E-2</v>
      </c>
      <c r="O159" s="3">
        <v>1.0669874722468831E-2</v>
      </c>
      <c r="P159" s="3">
        <v>1.0611532595056206E-2</v>
      </c>
      <c r="Q159" s="3">
        <v>1.0694006929788724E-2</v>
      </c>
      <c r="R159" s="3">
        <v>1.0613073701481013E-2</v>
      </c>
      <c r="S159" s="3">
        <v>1.0665000521525414E-2</v>
      </c>
      <c r="T159" s="3">
        <v>1.0689613902529871E-2</v>
      </c>
      <c r="U159" s="3">
        <v>1.0665000521525414E-2</v>
      </c>
      <c r="V159" s="3">
        <v>1.062631245251433E-2</v>
      </c>
      <c r="W159" s="3">
        <v>1.0613601893590952E-2</v>
      </c>
      <c r="X159" s="3">
        <v>1.0734465146164274E-2</v>
      </c>
      <c r="Y159" s="3">
        <v>1.0613073701481013E-2</v>
      </c>
      <c r="Z159" s="3">
        <v>1.0775847271194627E-2</v>
      </c>
      <c r="AA159" s="3">
        <v>1.0771667980142396E-2</v>
      </c>
      <c r="AB159" s="3">
        <v>1.0711183663604684E-2</v>
      </c>
      <c r="AC159" s="3">
        <v>1.0717149017121286E-2</v>
      </c>
      <c r="AD159" s="3">
        <v>1.0711183663604684E-2</v>
      </c>
      <c r="AE159" s="3">
        <v>1.0733198927827647E-2</v>
      </c>
      <c r="AF159" s="3">
        <v>1.0606875601980148E-2</v>
      </c>
      <c r="AG159" s="3">
        <v>1.0687447726067556E-2</v>
      </c>
      <c r="AH159" s="3">
        <v>1.0704181822564718E-2</v>
      </c>
      <c r="AI159" s="3">
        <v>1.07076611914807E-2</v>
      </c>
      <c r="AJ159" s="3">
        <v>1.0686372285646173E-2</v>
      </c>
      <c r="AK159" s="3">
        <v>1.0602980912939319E-2</v>
      </c>
      <c r="AL159" s="3">
        <v>1.0688528271115105E-2</v>
      </c>
      <c r="AM159" s="3">
        <v>1.0597430391751872E-2</v>
      </c>
      <c r="AN159" s="3">
        <v>1.0678988685021151E-2</v>
      </c>
      <c r="AO159" s="3">
        <v>1.0674884659561679E-2</v>
      </c>
      <c r="AP159" s="3">
        <v>1.0684236792169566E-2</v>
      </c>
      <c r="AQ159" s="3">
        <v>1.0690704602141721E-2</v>
      </c>
      <c r="AR159" s="3">
        <v>1.0606875601980148E-2</v>
      </c>
      <c r="AS159" s="3">
        <v>1.0695117722257175E-2</v>
      </c>
      <c r="AT159" s="3">
        <v>1.0596661233214788E-2</v>
      </c>
      <c r="AU159" s="3">
        <v>1.0673871932148193E-2</v>
      </c>
      <c r="AV159" s="3">
        <v>1.0686372285646173E-2</v>
      </c>
      <c r="AW159" s="3">
        <v>1.0664042190405731E-2</v>
      </c>
      <c r="AX159" s="3">
        <v>1.0684236792169566E-2</v>
      </c>
      <c r="AY159" s="3">
        <v>1.0602634606853178E-2</v>
      </c>
      <c r="AZ159" s="3">
        <v>1.0599359454959489E-2</v>
      </c>
      <c r="BA159" s="3">
        <v>1.0615229529438386E-2</v>
      </c>
      <c r="BB159" s="3">
        <v>1.0747369003290985E-2</v>
      </c>
      <c r="BC159" s="3">
        <v>1.0724460969314342E-2</v>
      </c>
      <c r="BD159" s="3">
        <v>1.0706496590206838E-2</v>
      </c>
      <c r="BE159" s="3">
        <v>1.0766152243665505E-2</v>
      </c>
      <c r="BF159" s="3">
        <v>1.061692114740076E-2</v>
      </c>
      <c r="BG159" s="3">
        <v>1.0744753434874355E-2</v>
      </c>
      <c r="BH159" s="3">
        <v>1.0608194090174772E-2</v>
      </c>
      <c r="BI159" s="3">
        <v>1.0860113167820984E-2</v>
      </c>
      <c r="BJ159" s="3">
        <v>1.0891188846423927E-2</v>
      </c>
      <c r="BK159" s="3">
        <v>1.0777248390694272E-2</v>
      </c>
      <c r="BL159" s="3">
        <v>1.093206831982152E-2</v>
      </c>
      <c r="BM159" s="3">
        <v>1.0673871932148193E-2</v>
      </c>
      <c r="BN159" s="3">
        <v>1.0650345006304462E-2</v>
      </c>
      <c r="BO159" s="3">
        <v>1.0718356125438588E-2</v>
      </c>
      <c r="BP159" s="3">
        <v>1.1703015141450668E-2</v>
      </c>
      <c r="BQ159" s="3">
        <v>1.0852133701850342E-2</v>
      </c>
      <c r="BR159" s="3">
        <v>1.0879603445778097E-2</v>
      </c>
      <c r="BS159" s="3">
        <v>1.0879603445778097E-2</v>
      </c>
      <c r="BT159" s="3">
        <v>1.0715946566356438E-2</v>
      </c>
      <c r="BU159" s="3">
        <v>1.0800200148231021E-2</v>
      </c>
      <c r="BV159" s="3">
        <v>1.0664042190405731E-2</v>
      </c>
      <c r="BW159" s="3">
        <v>1.0902929356807145E-2</v>
      </c>
      <c r="BX159" s="3">
        <v>1.0729427057896035E-2</v>
      </c>
      <c r="BY159" s="3">
        <v>1.0740862520535965E-2</v>
      </c>
      <c r="BZ159" s="3">
        <v>1.0813539947918782E-2</v>
      </c>
      <c r="CA159" s="3">
        <v>1.0860113167820984E-2</v>
      </c>
      <c r="CB159" s="3">
        <v>1.060562570901058E-2</v>
      </c>
      <c r="CC159" s="3">
        <v>1.0606875601980148E-2</v>
      </c>
      <c r="CD159" s="3">
        <v>1.0752651520305578E-2</v>
      </c>
      <c r="CE159" s="3">
        <v>1.0735735803377056E-2</v>
      </c>
      <c r="CF159" s="3">
        <v>1.0665964382726822E-2</v>
      </c>
      <c r="CG159" s="3">
        <v>1.0652096582259518E-2</v>
      </c>
      <c r="CH159" s="3">
        <v>1.0615786331254151E-2</v>
      </c>
      <c r="CI159" s="3">
        <v>1.0652096582259518E-2</v>
      </c>
      <c r="CJ159" s="3">
        <v>1.060369733189459E-2</v>
      </c>
      <c r="CK159" s="3">
        <v>1.0640334974455157E-2</v>
      </c>
      <c r="CL159" s="3">
        <v>1.063565928928023E-2</v>
      </c>
      <c r="CM159" s="3">
        <v>1.0644400585241964E-2</v>
      </c>
      <c r="CN159" s="3">
        <v>1.0659334206245208E-2</v>
      </c>
      <c r="CO159" s="3">
        <v>1.0614679836641328E-2</v>
      </c>
      <c r="CP159" s="3">
        <v>1.0703031690065035E-2</v>
      </c>
      <c r="CQ159" s="3">
        <v>1.0621739113911066E-2</v>
      </c>
      <c r="CR159" s="3">
        <v>1.0694006929788724E-2</v>
      </c>
      <c r="CS159" s="3">
        <v>1.0700746012994311E-2</v>
      </c>
      <c r="CT159" s="3">
        <v>1.0756657916060397E-2</v>
      </c>
      <c r="CU159" s="3">
        <v>1.0708830581946494E-2</v>
      </c>
      <c r="CV159" s="3">
        <v>1.0672864555113848E-2</v>
      </c>
      <c r="CW159" s="3">
        <v>1.0902929356807145E-2</v>
      </c>
      <c r="CZ159" s="3" t="s">
        <v>315</v>
      </c>
    </row>
    <row r="160" spans="1:104" x14ac:dyDescent="0.25">
      <c r="A160" s="212" t="s">
        <v>314</v>
      </c>
      <c r="E160" s="3">
        <v>39</v>
      </c>
      <c r="F160" s="3">
        <v>1.0626992461351903E-2</v>
      </c>
      <c r="G160" s="3">
        <v>1.0703031690065035E-2</v>
      </c>
      <c r="H160" s="3">
        <v>1.0795821300123798E-2</v>
      </c>
      <c r="I160" s="3">
        <v>1.0649478012993652E-2</v>
      </c>
      <c r="J160" s="3">
        <v>1.0824121926817032E-2</v>
      </c>
      <c r="K160" s="3">
        <v>1.0625639059717251E-2</v>
      </c>
      <c r="L160" s="3">
        <v>1.0798736727948621E-2</v>
      </c>
      <c r="M160" s="3">
        <v>1.0809059795707898E-2</v>
      </c>
      <c r="N160" s="3">
        <v>1.0676926087736183E-2</v>
      </c>
      <c r="O160" s="3">
        <v>1.0812042867386018E-2</v>
      </c>
      <c r="P160" s="3">
        <v>1.064194294829035E-2</v>
      </c>
      <c r="Q160" s="3">
        <v>1.0847386791701386E-2</v>
      </c>
      <c r="R160" s="3">
        <v>1.0633406016997693E-2</v>
      </c>
      <c r="S160" s="3">
        <v>1.0806091588463129E-2</v>
      </c>
      <c r="T160" s="3">
        <v>1.0853722827980694E-2</v>
      </c>
      <c r="U160" s="3">
        <v>1.0791476874429273E-2</v>
      </c>
      <c r="V160" s="3">
        <v>1.0722005235039966E-2</v>
      </c>
      <c r="W160" s="3">
        <v>1.0638751579917005E-2</v>
      </c>
      <c r="X160" s="3">
        <v>1.0845811346204659E-2</v>
      </c>
      <c r="Y160" s="3">
        <v>1.0641135900735565E-2</v>
      </c>
      <c r="Z160" s="3">
        <v>1.089787892386207E-2</v>
      </c>
      <c r="AA160" s="3">
        <v>1.0902929356807145E-2</v>
      </c>
      <c r="AB160" s="3">
        <v>1.0812042867386018E-2</v>
      </c>
      <c r="AC160" s="3">
        <v>1.0813539947918782E-2</v>
      </c>
      <c r="AD160" s="3">
        <v>1.0807573828111927E-2</v>
      </c>
      <c r="AE160" s="3">
        <v>1.0833332763505621E-2</v>
      </c>
      <c r="AF160" s="3">
        <v>1.0623012173986535E-2</v>
      </c>
      <c r="AG160" s="3">
        <v>1.0768901974392286E-2</v>
      </c>
      <c r="AH160" s="3">
        <v>1.0803138340680363E-2</v>
      </c>
      <c r="AI160" s="3">
        <v>1.0801667356513889E-2</v>
      </c>
      <c r="AJ160" s="3">
        <v>1.0781475633600657E-2</v>
      </c>
      <c r="AK160" s="3">
        <v>1.0623658839741479E-2</v>
      </c>
      <c r="AL160" s="3">
        <v>1.0787167205662862E-2</v>
      </c>
      <c r="AM160" s="3">
        <v>1.0607747024943825E-2</v>
      </c>
      <c r="AN160" s="3">
        <v>1.0777248390694272E-2</v>
      </c>
      <c r="AO160" s="3">
        <v>1.0778653499595614E-2</v>
      </c>
      <c r="AP160" s="3">
        <v>1.078289263284915E-2</v>
      </c>
      <c r="AQ160" s="3">
        <v>1.0791476874429273E-2</v>
      </c>
      <c r="AR160" s="3">
        <v>1.0634150778480178E-2</v>
      </c>
      <c r="AS160" s="3">
        <v>1.0800200148231021E-2</v>
      </c>
      <c r="AT160" s="3">
        <v>1.0607747024943825E-2</v>
      </c>
      <c r="AU160" s="3">
        <v>1.0773057052755663E-2</v>
      </c>
      <c r="AV160" s="3">
        <v>1.0795821300123798E-2</v>
      </c>
      <c r="AW160" s="3">
        <v>1.0758001783764071E-2</v>
      </c>
      <c r="AX160" s="3">
        <v>1.0784313569788373E-2</v>
      </c>
      <c r="AY160" s="3">
        <v>1.0627679060223327E-2</v>
      </c>
      <c r="AZ160" s="3">
        <v>1.0615229529438386E-2</v>
      </c>
      <c r="BA160" s="3">
        <v>1.0643575313758147E-2</v>
      </c>
      <c r="BB160" s="3">
        <v>1.0876322279524286E-2</v>
      </c>
      <c r="BC160" s="3">
        <v>1.0833332763505621E-2</v>
      </c>
      <c r="BD160" s="3">
        <v>1.0816545139887057E-2</v>
      </c>
      <c r="BE160" s="3">
        <v>1.0884549415328348E-2</v>
      </c>
      <c r="BF160" s="3">
        <v>1.0645231885141437E-2</v>
      </c>
      <c r="BG160" s="3">
        <v>1.0861719159905414E-2</v>
      </c>
      <c r="BH160" s="3">
        <v>1.0626992461351903E-2</v>
      </c>
      <c r="BI160" s="3">
        <v>1.1011346415709777E-2</v>
      </c>
      <c r="BJ160" s="3">
        <v>1.1043361766545079E-2</v>
      </c>
      <c r="BK160" s="3">
        <v>1.0886204491773799E-2</v>
      </c>
      <c r="BL160" s="3">
        <v>1.1093704670218973E-2</v>
      </c>
      <c r="BM160" s="3">
        <v>1.071355570228516E-2</v>
      </c>
      <c r="BN160" s="3">
        <v>1.0680027874181097E-2</v>
      </c>
      <c r="BO160" s="3">
        <v>1.0768901974392286E-2</v>
      </c>
      <c r="BP160" s="3">
        <v>1.1823620940465518E-2</v>
      </c>
      <c r="BQ160" s="3">
        <v>1.0983721319814288E-2</v>
      </c>
      <c r="BR160" s="3">
        <v>1.1035762892884549E-2</v>
      </c>
      <c r="BS160" s="3">
        <v>1.1016942508894956E-2</v>
      </c>
      <c r="BT160" s="3">
        <v>1.075934982941662E-2</v>
      </c>
      <c r="BU160" s="3">
        <v>1.0899559286086991E-2</v>
      </c>
      <c r="BV160" s="3">
        <v>1.0697354225552846E-2</v>
      </c>
      <c r="BW160" s="3">
        <v>1.102632086995714E-2</v>
      </c>
      <c r="BX160" s="3">
        <v>1.081504070930106E-2</v>
      </c>
      <c r="BY160" s="3">
        <v>1.0833332763505621E-2</v>
      </c>
      <c r="BZ160" s="3">
        <v>1.0946078316511176E-2</v>
      </c>
      <c r="CA160" s="3">
        <v>1.0972840868734735E-2</v>
      </c>
      <c r="CB160" s="3">
        <v>1.0619274836699333E-2</v>
      </c>
      <c r="CC160" s="3">
        <v>1.0624312226972465E-2</v>
      </c>
      <c r="CD160" s="3">
        <v>1.0841105732223966E-2</v>
      </c>
      <c r="CE160" s="3">
        <v>1.0855315348027972E-2</v>
      </c>
      <c r="CF160" s="3">
        <v>1.0771667980142396E-2</v>
      </c>
      <c r="CG160" s="3">
        <v>1.075934982941662E-2</v>
      </c>
      <c r="CH160" s="3">
        <v>1.064194294829035E-2</v>
      </c>
      <c r="CI160" s="3">
        <v>1.0756657916060397E-2</v>
      </c>
      <c r="CJ160" s="3">
        <v>1.0609110772319741E-2</v>
      </c>
      <c r="CK160" s="3">
        <v>1.0737010884391052E-2</v>
      </c>
      <c r="CL160" s="3">
        <v>1.0723230813282636E-2</v>
      </c>
      <c r="CM160" s="3">
        <v>1.0737010884391052E-2</v>
      </c>
      <c r="CN160" s="3">
        <v>1.076070203914814E-2</v>
      </c>
      <c r="CO160" s="3">
        <v>1.0640334974455157E-2</v>
      </c>
      <c r="CP160" s="3">
        <v>1.0845811346204659E-2</v>
      </c>
      <c r="CQ160" s="3">
        <v>1.0645231885141437E-2</v>
      </c>
      <c r="CR160" s="3">
        <v>1.0821080331170241E-2</v>
      </c>
      <c r="CS160" s="3">
        <v>1.0816545139887057E-2</v>
      </c>
      <c r="CT160" s="3">
        <v>1.0909706625611637E-2</v>
      </c>
      <c r="CU160" s="3">
        <v>1.0828711295088111E-2</v>
      </c>
      <c r="CV160" s="3">
        <v>1.0724460969314342E-2</v>
      </c>
      <c r="CW160" s="3">
        <v>1.1143590974208806E-2</v>
      </c>
      <c r="CZ160" s="3" t="s">
        <v>315</v>
      </c>
    </row>
    <row r="161" spans="1:104" x14ac:dyDescent="0.25">
      <c r="A161" s="212" t="s">
        <v>314</v>
      </c>
      <c r="E161" s="3">
        <v>40</v>
      </c>
      <c r="F161" s="3">
        <v>1.0653871463891074E-2</v>
      </c>
      <c r="G161" s="3">
        <v>1.078289263284915E-2</v>
      </c>
      <c r="H161" s="3">
        <v>1.0889524216866286E-2</v>
      </c>
      <c r="I161" s="3">
        <v>1.0688528271115105E-2</v>
      </c>
      <c r="J161" s="3">
        <v>1.093206831982152E-2</v>
      </c>
      <c r="K161" s="3">
        <v>1.0665000521525414E-2</v>
      </c>
      <c r="L161" s="3">
        <v>1.0902929356807145E-2</v>
      </c>
      <c r="M161" s="3">
        <v>1.0946078316511176E-2</v>
      </c>
      <c r="N161" s="3">
        <v>1.0733198927827647E-2</v>
      </c>
      <c r="O161" s="3">
        <v>1.0937300184300947E-2</v>
      </c>
      <c r="P161" s="3">
        <v>1.0686372285646173E-2</v>
      </c>
      <c r="Q161" s="3">
        <v>1.0962059806263746E-2</v>
      </c>
      <c r="R161" s="3">
        <v>1.0665000521525414E-2</v>
      </c>
      <c r="S161" s="3">
        <v>1.093206831982152E-2</v>
      </c>
      <c r="T161" s="3">
        <v>1.0983721319814288E-2</v>
      </c>
      <c r="U161" s="3">
        <v>1.0884549415328348E-2</v>
      </c>
      <c r="V161" s="3">
        <v>1.0816545139887057E-2</v>
      </c>
      <c r="W161" s="3">
        <v>1.0671862548027988E-2</v>
      </c>
      <c r="X161" s="3">
        <v>1.086979905202512E-2</v>
      </c>
      <c r="Y161" s="3">
        <v>1.0687447726067556E-2</v>
      </c>
      <c r="Z161" s="3">
        <v>1.093206831982152E-2</v>
      </c>
      <c r="AA161" s="3">
        <v>1.095492848956281E-2</v>
      </c>
      <c r="AB161" s="3">
        <v>1.0863328494310931E-2</v>
      </c>
      <c r="AC161" s="3">
        <v>1.0861719159905414E-2</v>
      </c>
      <c r="AD161" s="3">
        <v>1.0860113167820984E-2</v>
      </c>
      <c r="AE161" s="3">
        <v>1.0882897542410674E-2</v>
      </c>
      <c r="AF161" s="3">
        <v>1.0654767589719838E-2</v>
      </c>
      <c r="AG161" s="3">
        <v>1.0833332763505621E-2</v>
      </c>
      <c r="AH161" s="3">
        <v>1.0868176449787326E-2</v>
      </c>
      <c r="AI161" s="3">
        <v>1.0856911251585166E-2</v>
      </c>
      <c r="AJ161" s="3">
        <v>1.0853722827980694E-2</v>
      </c>
      <c r="AK161" s="3">
        <v>1.0671862548027988E-2</v>
      </c>
      <c r="AL161" s="3">
        <v>1.0866557149375566E-2</v>
      </c>
      <c r="AM161" s="3">
        <v>1.0641135900735565E-2</v>
      </c>
      <c r="AN161" s="3">
        <v>1.0860113167820984E-2</v>
      </c>
      <c r="AO161" s="3">
        <v>1.086979905202512E-2</v>
      </c>
      <c r="AP161" s="3">
        <v>1.0860113167820984E-2</v>
      </c>
      <c r="AQ161" s="3">
        <v>1.0873054121952053E-2</v>
      </c>
      <c r="AR161" s="3">
        <v>1.0692901133720123E-2</v>
      </c>
      <c r="AS161" s="3">
        <v>1.0879603445778097E-2</v>
      </c>
      <c r="AT161" s="3">
        <v>1.0643575313758147E-2</v>
      </c>
      <c r="AU161" s="3">
        <v>1.0855315348027972E-2</v>
      </c>
      <c r="AV161" s="3">
        <v>1.089787892386207E-2</v>
      </c>
      <c r="AW161" s="3">
        <v>1.0855315348027972E-2</v>
      </c>
      <c r="AX161" s="3">
        <v>1.086979905202512E-2</v>
      </c>
      <c r="AY161" s="3">
        <v>1.0695117722257175E-2</v>
      </c>
      <c r="AZ161" s="3">
        <v>1.0669874722468831E-2</v>
      </c>
      <c r="BA161" s="3">
        <v>1.0711183663604684E-2</v>
      </c>
      <c r="BB161" s="3">
        <v>1.1043361766545079E-2</v>
      </c>
      <c r="BC161" s="3">
        <v>1.094960979883175E-2</v>
      </c>
      <c r="BD161" s="3">
        <v>1.0946078316511176E-2</v>
      </c>
      <c r="BE161" s="3">
        <v>1.0992863078945869E-2</v>
      </c>
      <c r="BF161" s="3">
        <v>1.0718356125438588E-2</v>
      </c>
      <c r="BG161" s="3">
        <v>1.0985544273340087E-2</v>
      </c>
      <c r="BH161" s="3">
        <v>1.0687447726067556E-2</v>
      </c>
      <c r="BI161" s="3">
        <v>1.1228305709984565E-2</v>
      </c>
      <c r="BJ161" s="3">
        <v>1.1224094072823765E-2</v>
      </c>
      <c r="BK161" s="3">
        <v>1.1052916214385977E-2</v>
      </c>
      <c r="BL161" s="3">
        <v>1.1277293413461065E-2</v>
      </c>
      <c r="BM161" s="3">
        <v>1.0818053228081492E-2</v>
      </c>
      <c r="BN161" s="3">
        <v>1.0771667980142396E-2</v>
      </c>
      <c r="BO161" s="3">
        <v>1.0894527592134828E-2</v>
      </c>
      <c r="BP161" s="3">
        <v>1.1908911967922209E-2</v>
      </c>
      <c r="BQ161" s="3">
        <v>1.1145615253656316E-2</v>
      </c>
      <c r="BR161" s="3">
        <v>1.1249480704557668E-2</v>
      </c>
      <c r="BS161" s="3">
        <v>1.1165976287391688E-2</v>
      </c>
      <c r="BT161" s="3">
        <v>1.0876322279524286E-2</v>
      </c>
      <c r="BU161" s="3">
        <v>1.0998380313370748E-2</v>
      </c>
      <c r="BV161" s="3">
        <v>1.080461308866687E-2</v>
      </c>
      <c r="BW161" s="3">
        <v>1.1117475033964652E-2</v>
      </c>
      <c r="BX161" s="3">
        <v>1.0887862762141265E-2</v>
      </c>
      <c r="BY161" s="3">
        <v>1.0894527592134828E-2</v>
      </c>
      <c r="BZ161" s="3">
        <v>1.1074150565786312E-2</v>
      </c>
      <c r="CA161" s="3">
        <v>1.1049087034828431E-2</v>
      </c>
      <c r="CB161" s="3">
        <v>1.0650345006304462E-2</v>
      </c>
      <c r="CC161" s="3">
        <v>1.0661200582789188E-2</v>
      </c>
      <c r="CD161" s="3">
        <v>1.0882897542410674E-2</v>
      </c>
      <c r="CE161" s="3">
        <v>1.0976456725819483E-2</v>
      </c>
      <c r="CF161" s="3">
        <v>1.0868176449787326E-2</v>
      </c>
      <c r="CG161" s="3">
        <v>1.0852133701850342E-2</v>
      </c>
      <c r="CH161" s="3">
        <v>1.0675902717882768E-2</v>
      </c>
      <c r="CI161" s="3">
        <v>1.0852133701850342E-2</v>
      </c>
      <c r="CJ161" s="3">
        <v>1.0628372223260518E-2</v>
      </c>
      <c r="CK161" s="3">
        <v>1.0841105732223966E-2</v>
      </c>
      <c r="CL161" s="3">
        <v>1.0827177924067843E-2</v>
      </c>
      <c r="CM161" s="3">
        <v>1.0839544137479895E-2</v>
      </c>
      <c r="CN161" s="3">
        <v>1.0868176449787326E-2</v>
      </c>
      <c r="CO161" s="3">
        <v>1.0687447726067556E-2</v>
      </c>
      <c r="CP161" s="3">
        <v>1.0974647420826544E-2</v>
      </c>
      <c r="CQ161" s="3">
        <v>1.0689613902529871E-2</v>
      </c>
      <c r="CR161" s="3">
        <v>1.093904999745865E-2</v>
      </c>
      <c r="CS161" s="3">
        <v>1.0940802725662002E-2</v>
      </c>
      <c r="CT161" s="3">
        <v>1.1033869437065413E-2</v>
      </c>
      <c r="CU161" s="3">
        <v>1.093206831982152E-2</v>
      </c>
      <c r="CV161" s="3">
        <v>1.0797277107838066E-2</v>
      </c>
      <c r="CW161" s="3">
        <v>1.1281600337141873E-2</v>
      </c>
      <c r="CZ161" s="3" t="s">
        <v>315</v>
      </c>
    </row>
    <row r="162" spans="1:104" x14ac:dyDescent="0.25">
      <c r="A162" s="212" t="s">
        <v>314</v>
      </c>
      <c r="E162" s="3">
        <v>41</v>
      </c>
      <c r="F162" s="3">
        <v>1.0698479901175117E-2</v>
      </c>
      <c r="G162" s="3">
        <v>1.0844239347333362E-2</v>
      </c>
      <c r="H162" s="3">
        <v>1.0914821776700556E-2</v>
      </c>
      <c r="I162" s="3">
        <v>1.0737010884391052E-2</v>
      </c>
      <c r="J162" s="3">
        <v>1.0976456725819483E-2</v>
      </c>
      <c r="K162" s="3">
        <v>1.071355570228516E-2</v>
      </c>
      <c r="L162" s="3">
        <v>1.0937300184300947E-2</v>
      </c>
      <c r="M162" s="3">
        <v>1.1000224709839967E-2</v>
      </c>
      <c r="N162" s="3">
        <v>1.0781475633600657E-2</v>
      </c>
      <c r="O162" s="3">
        <v>1.0976456725819483E-2</v>
      </c>
      <c r="P162" s="3">
        <v>1.0748683231582845E-2</v>
      </c>
      <c r="Q162" s="3">
        <v>1.0992863078945869E-2</v>
      </c>
      <c r="R162" s="3">
        <v>1.0708830581946494E-2</v>
      </c>
      <c r="S162" s="3">
        <v>1.0983721319814288E-2</v>
      </c>
      <c r="T162" s="3">
        <v>1.101507455332762E-2</v>
      </c>
      <c r="U162" s="3">
        <v>1.0901242766819141E-2</v>
      </c>
      <c r="V162" s="3">
        <v>1.0866557149375566E-2</v>
      </c>
      <c r="W162" s="3">
        <v>1.0717149017121286E-2</v>
      </c>
      <c r="X162" s="3">
        <v>1.0886204491773799E-2</v>
      </c>
      <c r="Y162" s="3">
        <v>1.0734465146164274E-2</v>
      </c>
      <c r="Z162" s="3">
        <v>1.0946078316511176E-2</v>
      </c>
      <c r="AA162" s="3">
        <v>1.0991029343939474E-2</v>
      </c>
      <c r="AB162" s="3">
        <v>1.0904619046837261E-2</v>
      </c>
      <c r="AC162" s="3">
        <v>1.0901242766819141E-2</v>
      </c>
      <c r="AD162" s="3">
        <v>1.0891188846423927E-2</v>
      </c>
      <c r="AE162" s="3">
        <v>1.0902929356807145E-2</v>
      </c>
      <c r="AF162" s="3">
        <v>1.068212193856577E-2</v>
      </c>
      <c r="AG162" s="3">
        <v>1.089620168943517E-2</v>
      </c>
      <c r="AH162" s="3">
        <v>1.0923407642506877E-2</v>
      </c>
      <c r="AI162" s="3">
        <v>1.0899559286086991E-2</v>
      </c>
      <c r="AJ162" s="3">
        <v>1.0906311827733606E-2</v>
      </c>
      <c r="AK162" s="3">
        <v>1.072817874724119E-2</v>
      </c>
      <c r="AL162" s="3">
        <v>1.0935553294643685E-2</v>
      </c>
      <c r="AM162" s="3">
        <v>1.0690704602141721E-2</v>
      </c>
      <c r="AN162" s="3">
        <v>1.0935553294643685E-2</v>
      </c>
      <c r="AO162" s="3">
        <v>1.095492848956281E-2</v>
      </c>
      <c r="AP162" s="3">
        <v>1.0923407642506877E-2</v>
      </c>
      <c r="AQ162" s="3">
        <v>1.0944316893558015E-2</v>
      </c>
      <c r="AR162" s="3">
        <v>1.0763418895682553E-2</v>
      </c>
      <c r="AS162" s="3">
        <v>1.0958488499375751E-2</v>
      </c>
      <c r="AT162" s="3">
        <v>1.0695117722257175E-2</v>
      </c>
      <c r="AU162" s="3">
        <v>1.0921684449379576E-2</v>
      </c>
      <c r="AV162" s="3">
        <v>1.0991029343939474E-2</v>
      </c>
      <c r="AW162" s="3">
        <v>1.0946078316511176E-2</v>
      </c>
      <c r="AX162" s="3">
        <v>1.0958488499375751E-2</v>
      </c>
      <c r="AY162" s="3">
        <v>1.0774450154170667E-2</v>
      </c>
      <c r="AZ162" s="3">
        <v>1.0750001736721138E-2</v>
      </c>
      <c r="BA162" s="3">
        <v>1.0809059795707898E-2</v>
      </c>
      <c r="BB162" s="3">
        <v>1.1228305709984565E-2</v>
      </c>
      <c r="BC162" s="3">
        <v>1.1062531945817411E-2</v>
      </c>
      <c r="BD162" s="3">
        <v>1.1083898259811931E-2</v>
      </c>
      <c r="BE162" s="3">
        <v>1.1105548783716279E-2</v>
      </c>
      <c r="BF162" s="3">
        <v>1.0810549479399523E-2</v>
      </c>
      <c r="BG162" s="3">
        <v>1.1113490570290097E-2</v>
      </c>
      <c r="BH162" s="3">
        <v>1.0773057052755663E-2</v>
      </c>
      <c r="BI162" s="3">
        <v>1.1484856631885143E-2</v>
      </c>
      <c r="BJ162" s="3">
        <v>1.1423134844591232E-2</v>
      </c>
      <c r="BK162" s="3">
        <v>1.1262277791808883E-2</v>
      </c>
      <c r="BL162" s="3">
        <v>1.1468747129684154E-2</v>
      </c>
      <c r="BM162" s="3">
        <v>1.093904999745865E-2</v>
      </c>
      <c r="BN162" s="3">
        <v>1.089620168943517E-2</v>
      </c>
      <c r="BO162" s="3">
        <v>1.1049087034828431E-2</v>
      </c>
      <c r="BP162" s="3">
        <v>1.1972410278015877E-2</v>
      </c>
      <c r="BQ162" s="3">
        <v>1.1314135018560489E-2</v>
      </c>
      <c r="BR162" s="3">
        <v>1.1496408447325801E-2</v>
      </c>
      <c r="BS162" s="3">
        <v>1.1327261830353486E-2</v>
      </c>
      <c r="BT162" s="3">
        <v>1.1051000395646882E-2</v>
      </c>
      <c r="BU162" s="3">
        <v>1.1111501722193995E-2</v>
      </c>
      <c r="BV162" s="3">
        <v>1.0976456725819483E-2</v>
      </c>
      <c r="BW162" s="3">
        <v>1.1240987497017407E-2</v>
      </c>
      <c r="BX162" s="3">
        <v>1.0958488499375751E-2</v>
      </c>
      <c r="BY162" s="3">
        <v>1.0958488499375751E-2</v>
      </c>
      <c r="BZ162" s="3">
        <v>1.1247354522634256E-2</v>
      </c>
      <c r="CA162" s="3">
        <v>1.11557690349946E-2</v>
      </c>
      <c r="CB162" s="3">
        <v>1.0701886414495099E-2</v>
      </c>
      <c r="CC162" s="3">
        <v>1.072817874724119E-2</v>
      </c>
      <c r="CD162" s="3">
        <v>1.093206831982152E-2</v>
      </c>
      <c r="CE162" s="3">
        <v>1.1105548783716279E-2</v>
      </c>
      <c r="CF162" s="3">
        <v>1.0933809336975964E-2</v>
      </c>
      <c r="CG162" s="3">
        <v>1.0892856641328996E-2</v>
      </c>
      <c r="CH162" s="3">
        <v>1.072817874724119E-2</v>
      </c>
      <c r="CI162" s="3">
        <v>1.0914821776700556E-2</v>
      </c>
      <c r="CJ162" s="3">
        <v>1.0681072298329153E-2</v>
      </c>
      <c r="CK162" s="3">
        <v>1.0904619046837261E-2</v>
      </c>
      <c r="CL162" s="3">
        <v>1.0906311827733606E-2</v>
      </c>
      <c r="CM162" s="3">
        <v>1.0906311827733606E-2</v>
      </c>
      <c r="CN162" s="3">
        <v>1.0921684449379576E-2</v>
      </c>
      <c r="CO162" s="3">
        <v>1.0753982770300818E-2</v>
      </c>
      <c r="CP162" s="3">
        <v>1.1016942508894956E-2</v>
      </c>
      <c r="CQ162" s="3">
        <v>1.0750001736721138E-2</v>
      </c>
      <c r="CR162" s="3">
        <v>1.1011346415709777E-2</v>
      </c>
      <c r="CS162" s="3">
        <v>1.1007628690635096E-2</v>
      </c>
      <c r="CT162" s="3">
        <v>1.1066395213815028E-2</v>
      </c>
      <c r="CU162" s="3">
        <v>1.096027274471767E-2</v>
      </c>
      <c r="CV162" s="3">
        <v>1.087142494607185E-2</v>
      </c>
      <c r="CW162" s="3">
        <v>1.1238869010812835E-2</v>
      </c>
      <c r="CZ162" s="3" t="s">
        <v>315</v>
      </c>
    </row>
    <row r="163" spans="1:104" x14ac:dyDescent="0.25">
      <c r="A163" s="212" t="s">
        <v>314</v>
      </c>
      <c r="E163" s="3">
        <v>42</v>
      </c>
      <c r="F163" s="3">
        <v>1.073193716351406E-2</v>
      </c>
      <c r="G163" s="3">
        <v>1.0901242766819141E-2</v>
      </c>
      <c r="H163" s="3">
        <v>1.0921684449379576E-2</v>
      </c>
      <c r="I163" s="3">
        <v>1.0774450154170667E-2</v>
      </c>
      <c r="J163" s="3">
        <v>1.0998380313370748E-2</v>
      </c>
      <c r="K163" s="3">
        <v>1.0750001736721138E-2</v>
      </c>
      <c r="L163" s="3">
        <v>1.0969236054497733E-2</v>
      </c>
      <c r="M163" s="3">
        <v>1.1041458304186236E-2</v>
      </c>
      <c r="N163" s="3">
        <v>1.0816545139887057E-2</v>
      </c>
      <c r="O163" s="3">
        <v>1.0981901080634016E-2</v>
      </c>
      <c r="P163" s="3">
        <v>1.0797277107838066E-2</v>
      </c>
      <c r="Q163" s="3">
        <v>1.1000224709839967E-2</v>
      </c>
      <c r="R163" s="3">
        <v>1.0743452123731401E-2</v>
      </c>
      <c r="S163" s="3">
        <v>1.1005773750851766E-2</v>
      </c>
      <c r="T163" s="3">
        <v>1.1016942508894956E-2</v>
      </c>
      <c r="U163" s="3">
        <v>1.0904619046837261E-2</v>
      </c>
      <c r="V163" s="3">
        <v>1.089787892386207E-2</v>
      </c>
      <c r="W163" s="3">
        <v>1.0752651520305578E-2</v>
      </c>
      <c r="X163" s="3">
        <v>1.089787892386207E-2</v>
      </c>
      <c r="Y163" s="3">
        <v>1.0755318240240119E-2</v>
      </c>
      <c r="Z163" s="3">
        <v>1.0958488499375751E-2</v>
      </c>
      <c r="AA163" s="3">
        <v>1.101507455332762E-2</v>
      </c>
      <c r="AB163" s="3">
        <v>1.093206831982152E-2</v>
      </c>
      <c r="AC163" s="3">
        <v>1.093206831982152E-2</v>
      </c>
      <c r="AD163" s="3">
        <v>1.0913113677789799E-2</v>
      </c>
      <c r="AE163" s="3">
        <v>1.0906311827733606E-2</v>
      </c>
      <c r="AF163" s="3">
        <v>1.0696233493393437E-2</v>
      </c>
      <c r="AG163" s="3">
        <v>1.0947842621031101E-2</v>
      </c>
      <c r="AH163" s="3">
        <v>1.0974647420826544E-2</v>
      </c>
      <c r="AI163" s="3">
        <v>1.0925133828022848E-2</v>
      </c>
      <c r="AJ163" s="3">
        <v>1.093904999745865E-2</v>
      </c>
      <c r="AK163" s="3">
        <v>1.0766152243665505E-2</v>
      </c>
      <c r="AL163" s="3">
        <v>1.0996538571118375E-2</v>
      </c>
      <c r="AM163" s="3">
        <v>1.0742155147398846E-2</v>
      </c>
      <c r="AN163" s="3">
        <v>1.1005773750851766E-2</v>
      </c>
      <c r="AO163" s="3">
        <v>1.1030090088466227E-2</v>
      </c>
      <c r="AP163" s="3">
        <v>1.0969236054497733E-2</v>
      </c>
      <c r="AQ163" s="3">
        <v>1.1002071753142162E-2</v>
      </c>
      <c r="AR163" s="3">
        <v>1.0816545139887057E-2</v>
      </c>
      <c r="AS163" s="3">
        <v>1.102820420948436E-2</v>
      </c>
      <c r="AT163" s="3">
        <v>1.0740862520535965E-2</v>
      </c>
      <c r="AU163" s="3">
        <v>1.0967437808052094E-2</v>
      </c>
      <c r="AV163" s="3">
        <v>1.1070268104248937E-2</v>
      </c>
      <c r="AW163" s="3">
        <v>1.1020686157898196E-2</v>
      </c>
      <c r="AX163" s="3">
        <v>1.1043361766545079E-2</v>
      </c>
      <c r="AY163" s="3">
        <v>1.0833332763505621E-2</v>
      </c>
      <c r="AZ163" s="3">
        <v>1.0827177924067843E-2</v>
      </c>
      <c r="BA163" s="3">
        <v>1.0882897542410674E-2</v>
      </c>
      <c r="BB163" s="3">
        <v>1.1407319435721375E-2</v>
      </c>
      <c r="BC163" s="3">
        <v>1.1149670305934944E-2</v>
      </c>
      <c r="BD163" s="3">
        <v>1.1205239744049966E-2</v>
      </c>
      <c r="BE163" s="3">
        <v>1.1211506577533337E-2</v>
      </c>
      <c r="BF163" s="3">
        <v>1.089787892386207E-2</v>
      </c>
      <c r="BG163" s="3">
        <v>1.1240987497017407E-2</v>
      </c>
      <c r="BH163" s="3">
        <v>1.0866557149375566E-2</v>
      </c>
      <c r="BI163" s="3">
        <v>1.1746988581665674E-2</v>
      </c>
      <c r="BJ163" s="3">
        <v>1.1616286589816949E-2</v>
      </c>
      <c r="BK163" s="3">
        <v>1.1466451832938485E-2</v>
      </c>
      <c r="BL163" s="3">
        <v>1.1654626946118185E-2</v>
      </c>
      <c r="BM163" s="3">
        <v>1.1037658860562072E-2</v>
      </c>
      <c r="BN163" s="3">
        <v>1.102632086995714E-2</v>
      </c>
      <c r="BO163" s="3">
        <v>1.1205239744049966E-2</v>
      </c>
      <c r="BP163" s="3">
        <v>1.1974963539661765E-2</v>
      </c>
      <c r="BQ163" s="3">
        <v>1.1477943501516541E-2</v>
      </c>
      <c r="BR163" s="3">
        <v>1.1724952599257765E-2</v>
      </c>
      <c r="BS163" s="3">
        <v>1.1496408447325801E-2</v>
      </c>
      <c r="BT163" s="3">
        <v>1.1236752460291877E-2</v>
      </c>
      <c r="BU163" s="3">
        <v>1.1228305709984565E-2</v>
      </c>
      <c r="BV163" s="3">
        <v>1.1172126023513251E-2</v>
      </c>
      <c r="BW163" s="3">
        <v>1.1384863659550604E-2</v>
      </c>
      <c r="BX163" s="3">
        <v>1.1033869437065413E-2</v>
      </c>
      <c r="BY163" s="3">
        <v>1.1018813046118958E-2</v>
      </c>
      <c r="BZ163" s="3">
        <v>1.1423134844591232E-2</v>
      </c>
      <c r="CA163" s="3">
        <v>1.1262277791808883E-2</v>
      </c>
      <c r="CB163" s="3">
        <v>1.0753982770300818E-2</v>
      </c>
      <c r="CC163" s="3">
        <v>1.0809059795707898E-2</v>
      </c>
      <c r="CD163" s="3">
        <v>1.0978268775940769E-2</v>
      </c>
      <c r="CE163" s="3">
        <v>1.1232525185255637E-2</v>
      </c>
      <c r="CF163" s="3">
        <v>1.0983721319814288E-2</v>
      </c>
      <c r="CG163" s="3">
        <v>1.0921684449379576E-2</v>
      </c>
      <c r="CH163" s="3">
        <v>1.0777248390694272E-2</v>
      </c>
      <c r="CI163" s="3">
        <v>1.0962059806263746E-2</v>
      </c>
      <c r="CJ163" s="3">
        <v>1.073193716351406E-2</v>
      </c>
      <c r="CK163" s="3">
        <v>1.0947842621031101E-2</v>
      </c>
      <c r="CL163" s="3">
        <v>1.0965642345907134E-2</v>
      </c>
      <c r="CM163" s="3">
        <v>1.0956707078294881E-2</v>
      </c>
      <c r="CN163" s="3">
        <v>1.0956707078294881E-2</v>
      </c>
      <c r="CO163" s="3">
        <v>1.0809059795707898E-2</v>
      </c>
      <c r="CP163" s="3">
        <v>1.1022561837157663E-2</v>
      </c>
      <c r="CQ163" s="3">
        <v>1.0798736727948621E-2</v>
      </c>
      <c r="CR163" s="3">
        <v>1.1054834484418019E-2</v>
      </c>
      <c r="CS163" s="3">
        <v>1.1031978499964068E-2</v>
      </c>
      <c r="CT163" s="3">
        <v>1.1052916214385977E-2</v>
      </c>
      <c r="CU163" s="3">
        <v>1.0963849675990844E-2</v>
      </c>
      <c r="CV163" s="3">
        <v>1.0909706625611637E-2</v>
      </c>
      <c r="CW163" s="3">
        <v>1.1159845557516479E-2</v>
      </c>
      <c r="CZ163" s="3" t="s">
        <v>315</v>
      </c>
    </row>
    <row r="164" spans="1:104" x14ac:dyDescent="0.25">
      <c r="A164" s="212" t="s">
        <v>314</v>
      </c>
      <c r="E164" s="3">
        <v>43</v>
      </c>
      <c r="F164" s="3">
        <v>1.0746059066235714E-2</v>
      </c>
      <c r="G164" s="3">
        <v>1.0940802725662002E-2</v>
      </c>
      <c r="H164" s="3">
        <v>1.0923407642506877E-2</v>
      </c>
      <c r="I164" s="3">
        <v>1.0788599879203442E-2</v>
      </c>
      <c r="J164" s="3">
        <v>1.0998380313370748E-2</v>
      </c>
      <c r="K164" s="3">
        <v>1.0768901974392286E-2</v>
      </c>
      <c r="L164" s="3">
        <v>1.0991029343939474E-2</v>
      </c>
      <c r="M164" s="3">
        <v>1.1074150565786312E-2</v>
      </c>
      <c r="N164" s="3">
        <v>1.0821080331170241E-2</v>
      </c>
      <c r="O164" s="3">
        <v>1.0978268775940769E-2</v>
      </c>
      <c r="P164" s="3">
        <v>1.0821080331170241E-2</v>
      </c>
      <c r="Q164" s="3">
        <v>1.0994699490495918E-2</v>
      </c>
      <c r="R164" s="3">
        <v>1.076070203914814E-2</v>
      </c>
      <c r="S164" s="3">
        <v>1.1011346415709777E-2</v>
      </c>
      <c r="T164" s="3">
        <v>1.1009486248001354E-2</v>
      </c>
      <c r="U164" s="3">
        <v>1.090800769035849E-2</v>
      </c>
      <c r="V164" s="3">
        <v>1.0923407642506877E-2</v>
      </c>
      <c r="W164" s="3">
        <v>1.0766152243665505E-2</v>
      </c>
      <c r="X164" s="3">
        <v>1.090800769035849E-2</v>
      </c>
      <c r="Y164" s="3">
        <v>1.0764783515060383E-2</v>
      </c>
      <c r="Z164" s="3">
        <v>1.0962059806263746E-2</v>
      </c>
      <c r="AA164" s="3">
        <v>1.1016942508894956E-2</v>
      </c>
      <c r="AB164" s="3">
        <v>1.0944316893558015E-2</v>
      </c>
      <c r="AC164" s="3">
        <v>1.0946078316511176E-2</v>
      </c>
      <c r="AD164" s="3">
        <v>1.0919964257411374E-2</v>
      </c>
      <c r="AE164" s="3">
        <v>1.0902929356807145E-2</v>
      </c>
      <c r="AF164" s="3">
        <v>1.0696233493393437E-2</v>
      </c>
      <c r="AG164" s="3">
        <v>1.0987369933591284E-2</v>
      </c>
      <c r="AH164" s="3">
        <v>1.1003921435921549E-2</v>
      </c>
      <c r="AI164" s="3">
        <v>1.0933809336975964E-2</v>
      </c>
      <c r="AJ164" s="3">
        <v>1.0953152741300487E-2</v>
      </c>
      <c r="AK164" s="3">
        <v>1.0785738431634884E-2</v>
      </c>
      <c r="AL164" s="3">
        <v>1.1051000395646882E-2</v>
      </c>
      <c r="AM164" s="3">
        <v>1.0781475633600657E-2</v>
      </c>
      <c r="AN164" s="3">
        <v>1.1051000395646882E-2</v>
      </c>
      <c r="AO164" s="3">
        <v>1.1081943998768162E-2</v>
      </c>
      <c r="AP164" s="3">
        <v>1.0987369933591284E-2</v>
      </c>
      <c r="AQ164" s="3">
        <v>1.1039557333264893E-2</v>
      </c>
      <c r="AR164" s="3">
        <v>1.0844239347333362E-2</v>
      </c>
      <c r="AS164" s="3">
        <v>1.1070268104248937E-2</v>
      </c>
      <c r="AT164" s="3">
        <v>1.0766152243665505E-2</v>
      </c>
      <c r="AU164" s="3">
        <v>1.0991029343939474E-2</v>
      </c>
      <c r="AV164" s="3">
        <v>1.1129482144445979E-2</v>
      </c>
      <c r="AW164" s="3">
        <v>1.1060603936380531E-2</v>
      </c>
      <c r="AX164" s="3">
        <v>1.1099616378976718E-2</v>
      </c>
      <c r="AY164" s="3">
        <v>1.086979905202512E-2</v>
      </c>
      <c r="AZ164" s="3">
        <v>1.0891188846423927E-2</v>
      </c>
      <c r="BA164" s="3">
        <v>1.0925133828022848E-2</v>
      </c>
      <c r="BB164" s="3">
        <v>1.1564127523154388E-2</v>
      </c>
      <c r="BC164" s="3">
        <v>1.1203154819854788E-2</v>
      </c>
      <c r="BD164" s="3">
        <v>1.1283756567757153E-2</v>
      </c>
      <c r="BE164" s="3">
        <v>1.1290236281933264E-2</v>
      </c>
      <c r="BF164" s="3">
        <v>1.0963849675990844E-2</v>
      </c>
      <c r="BG164" s="3">
        <v>1.1338249142421875E-2</v>
      </c>
      <c r="BH164" s="3">
        <v>1.0942558360490628E-2</v>
      </c>
      <c r="BI164" s="3">
        <v>1.1969858027045421E-2</v>
      </c>
      <c r="BJ164" s="3">
        <v>1.1778988798855972E-2</v>
      </c>
      <c r="BK164" s="3">
        <v>1.1654626946118185E-2</v>
      </c>
      <c r="BL164" s="3">
        <v>1.1801258474283927E-2</v>
      </c>
      <c r="BM164" s="3">
        <v>1.1115481676172601E-2</v>
      </c>
      <c r="BN164" s="3">
        <v>1.1133502266960638E-2</v>
      </c>
      <c r="BO164" s="3">
        <v>1.1360353370618248E-2</v>
      </c>
      <c r="BP164" s="3">
        <v>1.1873639674425007E-2</v>
      </c>
      <c r="BQ164" s="3">
        <v>1.1616286589816949E-2</v>
      </c>
      <c r="BR164" s="3">
        <v>1.1962207356232435E-2</v>
      </c>
      <c r="BS164" s="3">
        <v>1.166426400448517E-2</v>
      </c>
      <c r="BT164" s="3">
        <v>1.1416347196512189E-2</v>
      </c>
      <c r="BU164" s="3">
        <v>1.1331651518648789E-2</v>
      </c>
      <c r="BV164" s="3">
        <v>1.1378158988134546E-2</v>
      </c>
      <c r="BW164" s="3">
        <v>1.1512643168118397E-2</v>
      </c>
      <c r="BX164" s="3">
        <v>1.1085854869464229E-2</v>
      </c>
      <c r="BY164" s="3">
        <v>1.1052916214385977E-2</v>
      </c>
      <c r="BZ164" s="3">
        <v>1.1575923726089177E-2</v>
      </c>
      <c r="CA164" s="3">
        <v>1.1344862378540266E-2</v>
      </c>
      <c r="CB164" s="3">
        <v>1.0797277107838066E-2</v>
      </c>
      <c r="CC164" s="3">
        <v>1.0884549415328348E-2</v>
      </c>
      <c r="CD164" s="3">
        <v>1.1005773750851766E-2</v>
      </c>
      <c r="CE164" s="3">
        <v>1.1331651518648789E-2</v>
      </c>
      <c r="CF164" s="3">
        <v>1.1011346415709777E-2</v>
      </c>
      <c r="CG164" s="3">
        <v>1.0953152741300487E-2</v>
      </c>
      <c r="CH164" s="3">
        <v>1.0809059795707898E-2</v>
      </c>
      <c r="CI164" s="3">
        <v>1.0991029343939474E-2</v>
      </c>
      <c r="CJ164" s="3">
        <v>1.0766152243665505E-2</v>
      </c>
      <c r="CK164" s="3">
        <v>1.0969236054497733E-2</v>
      </c>
      <c r="CL164" s="3">
        <v>1.1005773750851766E-2</v>
      </c>
      <c r="CM164" s="3">
        <v>1.0989198292977731E-2</v>
      </c>
      <c r="CN164" s="3">
        <v>1.0974647420826544E-2</v>
      </c>
      <c r="CO164" s="3">
        <v>1.0834880334428587E-2</v>
      </c>
      <c r="CP164" s="3">
        <v>1.1002071753142162E-2</v>
      </c>
      <c r="CQ164" s="3">
        <v>1.0821080331170241E-2</v>
      </c>
      <c r="CR164" s="3">
        <v>1.105867835197949E-2</v>
      </c>
      <c r="CS164" s="3">
        <v>1.102820420948436E-2</v>
      </c>
      <c r="CT164" s="3">
        <v>1.1024440076850439E-2</v>
      </c>
      <c r="CU164" s="3">
        <v>1.096027274471767E-2</v>
      </c>
      <c r="CV164" s="3">
        <v>1.0909706625611637E-2</v>
      </c>
      <c r="CW164" s="3">
        <v>1.108977510976028E-2</v>
      </c>
      <c r="CZ164" s="3" t="s">
        <v>315</v>
      </c>
    </row>
    <row r="165" spans="1:104" x14ac:dyDescent="0.25">
      <c r="A165" s="212" t="s">
        <v>314</v>
      </c>
      <c r="E165" s="3">
        <v>44</v>
      </c>
      <c r="F165" s="3">
        <v>1.0755318240240119E-2</v>
      </c>
      <c r="G165" s="3">
        <v>1.0962059806263746E-2</v>
      </c>
      <c r="H165" s="3">
        <v>1.0918247075408116E-2</v>
      </c>
      <c r="I165" s="3">
        <v>1.0791476874429273E-2</v>
      </c>
      <c r="J165" s="3">
        <v>1.0972840868734735E-2</v>
      </c>
      <c r="K165" s="3">
        <v>1.0771667980142396E-2</v>
      </c>
      <c r="L165" s="3">
        <v>1.1009486248001354E-2</v>
      </c>
      <c r="M165" s="3">
        <v>1.1083898259811931E-2</v>
      </c>
      <c r="N165" s="3">
        <v>1.0810549479399523E-2</v>
      </c>
      <c r="O165" s="3">
        <v>1.0972840868734735E-2</v>
      </c>
      <c r="P165" s="3">
        <v>1.0827177924067843E-2</v>
      </c>
      <c r="Q165" s="3">
        <v>1.0976456725819483E-2</v>
      </c>
      <c r="R165" s="3">
        <v>1.0766152243665505E-2</v>
      </c>
      <c r="S165" s="3">
        <v>1.1002071753142162E-2</v>
      </c>
      <c r="T165" s="3">
        <v>1.0994699490495918E-2</v>
      </c>
      <c r="U165" s="3">
        <v>1.0899559286086991E-2</v>
      </c>
      <c r="V165" s="3">
        <v>1.0944316893558015E-2</v>
      </c>
      <c r="W165" s="3">
        <v>1.0763418895682553E-2</v>
      </c>
      <c r="X165" s="3">
        <v>1.0913113677789799E-2</v>
      </c>
      <c r="Y165" s="3">
        <v>1.0768901974392286E-2</v>
      </c>
      <c r="Z165" s="3">
        <v>1.095492848956281E-2</v>
      </c>
      <c r="AA165" s="3">
        <v>1.1003921435921549E-2</v>
      </c>
      <c r="AB165" s="3">
        <v>1.0947842621031101E-2</v>
      </c>
      <c r="AC165" s="3">
        <v>1.094960979883175E-2</v>
      </c>
      <c r="AD165" s="3">
        <v>1.0913113677789799E-2</v>
      </c>
      <c r="AE165" s="3">
        <v>1.0899559286086991E-2</v>
      </c>
      <c r="AF165" s="3">
        <v>1.0690704602141721E-2</v>
      </c>
      <c r="AG165" s="3">
        <v>1.1011346415709777E-2</v>
      </c>
      <c r="AH165" s="3">
        <v>1.1022561837157663E-2</v>
      </c>
      <c r="AI165" s="3">
        <v>1.0935553294643685E-2</v>
      </c>
      <c r="AJ165" s="3">
        <v>1.095492848956281E-2</v>
      </c>
      <c r="AK165" s="3">
        <v>1.0792921171057679E-2</v>
      </c>
      <c r="AL165" s="3">
        <v>1.108977510976028E-2</v>
      </c>
      <c r="AM165" s="3">
        <v>1.0806091588463129E-2</v>
      </c>
      <c r="AN165" s="3">
        <v>1.1072208141822637E-2</v>
      </c>
      <c r="AO165" s="3">
        <v>1.1119470637811268E-2</v>
      </c>
      <c r="AP165" s="3">
        <v>1.0989198292977731E-2</v>
      </c>
      <c r="AQ165" s="3">
        <v>1.1062531945817411E-2</v>
      </c>
      <c r="AR165" s="3">
        <v>1.0855315348027972E-2</v>
      </c>
      <c r="AS165" s="3">
        <v>1.1093704670218973E-2</v>
      </c>
      <c r="AT165" s="3">
        <v>1.0777248390694272E-2</v>
      </c>
      <c r="AU165" s="3">
        <v>1.1000224709839967E-2</v>
      </c>
      <c r="AV165" s="3">
        <v>1.1174180134271627E-2</v>
      </c>
      <c r="AW165" s="3">
        <v>1.1072208141822637E-2</v>
      </c>
      <c r="AX165" s="3">
        <v>1.1127475397398445E-2</v>
      </c>
      <c r="AY165" s="3">
        <v>1.0887862762141265E-2</v>
      </c>
      <c r="AZ165" s="3">
        <v>1.0937300184300947E-2</v>
      </c>
      <c r="BA165" s="3">
        <v>1.0953152741300487E-2</v>
      </c>
      <c r="BB165" s="3">
        <v>1.169087088503673E-2</v>
      </c>
      <c r="BC165" s="3">
        <v>1.1240987497017407E-2</v>
      </c>
      <c r="BD165" s="3">
        <v>1.1329455799028443E-2</v>
      </c>
      <c r="BE165" s="3">
        <v>1.1329455799028443E-2</v>
      </c>
      <c r="BF165" s="3">
        <v>1.1002071753142162E-2</v>
      </c>
      <c r="BG165" s="3">
        <v>1.1402815236062125E-2</v>
      </c>
      <c r="BH165" s="3">
        <v>1.0994699490495918E-2</v>
      </c>
      <c r="BI165" s="3">
        <v>1.2140395674349436E-2</v>
      </c>
      <c r="BJ165" s="3">
        <v>1.1898812790401281E-2</v>
      </c>
      <c r="BK165" s="3">
        <v>1.1813670712402469E-2</v>
      </c>
      <c r="BL165" s="3">
        <v>1.1903860256880283E-2</v>
      </c>
      <c r="BM165" s="3">
        <v>1.1157806229574962E-2</v>
      </c>
      <c r="BN165" s="3">
        <v>1.1203154819854788E-2</v>
      </c>
      <c r="BO165" s="3">
        <v>1.1494095106227897E-2</v>
      </c>
      <c r="BP165" s="3">
        <v>1.1720069032751468E-2</v>
      </c>
      <c r="BQ165" s="3">
        <v>1.1729841030994614E-2</v>
      </c>
      <c r="BR165" s="3">
        <v>1.2163965859758874E-2</v>
      </c>
      <c r="BS165" s="3">
        <v>1.181615657273849E-2</v>
      </c>
      <c r="BT165" s="3">
        <v>1.1568841843743294E-2</v>
      </c>
      <c r="BU165" s="3">
        <v>1.142993680890525E-2</v>
      </c>
      <c r="BV165" s="3">
        <v>1.1557066502113855E-2</v>
      </c>
      <c r="BW165" s="3">
        <v>1.1630624875504147E-2</v>
      </c>
      <c r="BX165" s="3">
        <v>1.1115481676172601E-2</v>
      </c>
      <c r="BY165" s="3">
        <v>1.1070268104248937E-2</v>
      </c>
      <c r="BZ165" s="3">
        <v>1.1703015141450668E-2</v>
      </c>
      <c r="CA165" s="3">
        <v>1.1411830098878362E-2</v>
      </c>
      <c r="CB165" s="3">
        <v>1.0825648130895482E-2</v>
      </c>
      <c r="CC165" s="3">
        <v>1.0951379841661391E-2</v>
      </c>
      <c r="CD165" s="3">
        <v>1.1018813046118958E-2</v>
      </c>
      <c r="CE165" s="3">
        <v>1.1398317529113244E-2</v>
      </c>
      <c r="CF165" s="3">
        <v>1.1016942508894956E-2</v>
      </c>
      <c r="CG165" s="3">
        <v>1.0969236054497733E-2</v>
      </c>
      <c r="CH165" s="3">
        <v>1.0821080331170241E-2</v>
      </c>
      <c r="CI165" s="3">
        <v>1.1005773750851766E-2</v>
      </c>
      <c r="CJ165" s="3">
        <v>1.0787167205662862E-2</v>
      </c>
      <c r="CK165" s="3">
        <v>1.0981901080634016E-2</v>
      </c>
      <c r="CL165" s="3">
        <v>1.1035762892884549E-2</v>
      </c>
      <c r="CM165" s="3">
        <v>1.1005773750851766E-2</v>
      </c>
      <c r="CN165" s="3">
        <v>1.0983721319814288E-2</v>
      </c>
      <c r="CO165" s="3">
        <v>1.0841105732223966E-2</v>
      </c>
      <c r="CP165" s="3">
        <v>1.0978268775940769E-2</v>
      </c>
      <c r="CQ165" s="3">
        <v>1.0824121926817032E-2</v>
      </c>
      <c r="CR165" s="3">
        <v>1.1035762892884549E-2</v>
      </c>
      <c r="CS165" s="3">
        <v>1.1009486248001354E-2</v>
      </c>
      <c r="CT165" s="3">
        <v>1.0987369933591284E-2</v>
      </c>
      <c r="CU165" s="3">
        <v>1.094960979883175E-2</v>
      </c>
      <c r="CV165" s="3">
        <v>1.0886204491773799E-2</v>
      </c>
      <c r="CW165" s="3">
        <v>1.102820420948436E-2</v>
      </c>
      <c r="CZ165" s="3" t="s">
        <v>315</v>
      </c>
    </row>
    <row r="166" spans="1:104" x14ac:dyDescent="0.25">
      <c r="A166" s="212" t="s">
        <v>314</v>
      </c>
      <c r="E166" s="3">
        <v>45</v>
      </c>
      <c r="F166" s="3">
        <v>1.075934982941662E-2</v>
      </c>
      <c r="G166" s="3">
        <v>1.0958488499375751E-2</v>
      </c>
      <c r="H166" s="3">
        <v>1.0906311827733606E-2</v>
      </c>
      <c r="I166" s="3">
        <v>1.0777248390694272E-2</v>
      </c>
      <c r="J166" s="3">
        <v>1.0940802725662002E-2</v>
      </c>
      <c r="K166" s="3">
        <v>1.0775847271194627E-2</v>
      </c>
      <c r="L166" s="3">
        <v>1.1022561837157663E-2</v>
      </c>
      <c r="M166" s="3">
        <v>1.1076095369783157E-2</v>
      </c>
      <c r="N166" s="3">
        <v>1.0794369317085772E-2</v>
      </c>
      <c r="O166" s="3">
        <v>1.0972840868734735E-2</v>
      </c>
      <c r="P166" s="3">
        <v>1.0816545139887057E-2</v>
      </c>
      <c r="Q166" s="3">
        <v>1.0953152741300487E-2</v>
      </c>
      <c r="R166" s="3">
        <v>1.0755318240240119E-2</v>
      </c>
      <c r="S166" s="3">
        <v>1.0987369933591284E-2</v>
      </c>
      <c r="T166" s="3">
        <v>1.0967437808052094E-2</v>
      </c>
      <c r="U166" s="3">
        <v>1.0887862762141265E-2</v>
      </c>
      <c r="V166" s="3">
        <v>1.0951379841661391E-2</v>
      </c>
      <c r="W166" s="3">
        <v>1.0750001736721138E-2</v>
      </c>
      <c r="X166" s="3">
        <v>1.0921684449379576E-2</v>
      </c>
      <c r="Y166" s="3">
        <v>1.0768901974392286E-2</v>
      </c>
      <c r="Z166" s="3">
        <v>1.094960979883175E-2</v>
      </c>
      <c r="AA166" s="3">
        <v>1.0991029343939474E-2</v>
      </c>
      <c r="AB166" s="3">
        <v>1.0946078316511176E-2</v>
      </c>
      <c r="AC166" s="3">
        <v>1.095492848956281E-2</v>
      </c>
      <c r="AD166" s="3">
        <v>1.0899559286086991E-2</v>
      </c>
      <c r="AE166" s="3">
        <v>1.0887862762141265E-2</v>
      </c>
      <c r="AF166" s="3">
        <v>1.068212193856577E-2</v>
      </c>
      <c r="AG166" s="3">
        <v>1.101507455332762E-2</v>
      </c>
      <c r="AH166" s="3">
        <v>1.1031978499964068E-2</v>
      </c>
      <c r="AI166" s="3">
        <v>1.0935553294643685E-2</v>
      </c>
      <c r="AJ166" s="3">
        <v>1.0951379841661391E-2</v>
      </c>
      <c r="AK166" s="3">
        <v>1.0785738431634884E-2</v>
      </c>
      <c r="AL166" s="3">
        <v>1.1107530822975775E-2</v>
      </c>
      <c r="AM166" s="3">
        <v>1.0821080331170241E-2</v>
      </c>
      <c r="AN166" s="3">
        <v>1.1079992092570712E-2</v>
      </c>
      <c r="AO166" s="3">
        <v>1.1149670305934944E-2</v>
      </c>
      <c r="AP166" s="3">
        <v>1.0989198292977731E-2</v>
      </c>
      <c r="AQ166" s="3">
        <v>1.1072208141822637E-2</v>
      </c>
      <c r="AR166" s="3">
        <v>1.0855315348027972E-2</v>
      </c>
      <c r="AS166" s="3">
        <v>1.1113490570290097E-2</v>
      </c>
      <c r="AT166" s="3">
        <v>1.078289263284915E-2</v>
      </c>
      <c r="AU166" s="3">
        <v>1.1002071753142162E-2</v>
      </c>
      <c r="AV166" s="3">
        <v>1.1207326681719865E-2</v>
      </c>
      <c r="AW166" s="3">
        <v>1.1081943998768162E-2</v>
      </c>
      <c r="AX166" s="3">
        <v>1.1143590974208806E-2</v>
      </c>
      <c r="AY166" s="3">
        <v>1.0889524216866286E-2</v>
      </c>
      <c r="AZ166" s="3">
        <v>1.0965642345907134E-2</v>
      </c>
      <c r="BA166" s="3">
        <v>1.0965642345907134E-2</v>
      </c>
      <c r="BB166" s="3">
        <v>1.178640161531086E-2</v>
      </c>
      <c r="BC166" s="3">
        <v>1.1275142729243903E-2</v>
      </c>
      <c r="BD166" s="3">
        <v>1.1362573180948798E-2</v>
      </c>
      <c r="BE166" s="3">
        <v>1.135149111860434E-2</v>
      </c>
      <c r="BF166" s="3">
        <v>1.1020686157898196E-2</v>
      </c>
      <c r="BG166" s="3">
        <v>1.1454998293576546E-2</v>
      </c>
      <c r="BH166" s="3">
        <v>1.1037658860562072E-2</v>
      </c>
      <c r="BI166" s="3">
        <v>1.2282877345295762E-2</v>
      </c>
      <c r="BJ166" s="3">
        <v>1.1982629370703823E-2</v>
      </c>
      <c r="BK166" s="3">
        <v>1.1944391503456275E-2</v>
      </c>
      <c r="BL166" s="3">
        <v>1.1977517810185856E-2</v>
      </c>
      <c r="BM166" s="3">
        <v>1.1172126023513251E-2</v>
      </c>
      <c r="BN166" s="3">
        <v>1.1253738800541813E-2</v>
      </c>
      <c r="BO166" s="3">
        <v>1.1592496254457019E-2</v>
      </c>
      <c r="BP166" s="3">
        <v>1.1698153707349612E-2</v>
      </c>
      <c r="BQ166" s="3">
        <v>1.1823620940465518E-2</v>
      </c>
      <c r="BR166" s="3">
        <v>1.229353015473289E-2</v>
      </c>
      <c r="BS166" s="3">
        <v>1.1954565846678089E-2</v>
      </c>
      <c r="BT166" s="3">
        <v>1.1693297245330525E-2</v>
      </c>
      <c r="BU166" s="3">
        <v>1.1533621379395065E-2</v>
      </c>
      <c r="BV166" s="3">
        <v>1.1703015141450668E-2</v>
      </c>
      <c r="BW166" s="3">
        <v>1.1732287065365332E-2</v>
      </c>
      <c r="BX166" s="3">
        <v>1.115373397921704E-2</v>
      </c>
      <c r="BY166" s="3">
        <v>1.1085854869464229E-2</v>
      </c>
      <c r="BZ166" s="3">
        <v>1.1806219948174546E-2</v>
      </c>
      <c r="CA166" s="3">
        <v>1.1468747129684154E-2</v>
      </c>
      <c r="CB166" s="3">
        <v>1.0842670805765176E-2</v>
      </c>
      <c r="CC166" s="3">
        <v>1.1003921435921549E-2</v>
      </c>
      <c r="CD166" s="3">
        <v>1.1033869437065413E-2</v>
      </c>
      <c r="CE166" s="3">
        <v>1.143675299388347E-2</v>
      </c>
      <c r="CF166" s="3">
        <v>1.1011346415709777E-2</v>
      </c>
      <c r="CG166" s="3">
        <v>1.0980083563449261E-2</v>
      </c>
      <c r="CH166" s="3">
        <v>1.0812042867386018E-2</v>
      </c>
      <c r="CI166" s="3">
        <v>1.101507455332762E-2</v>
      </c>
      <c r="CJ166" s="3">
        <v>1.0800200148231021E-2</v>
      </c>
      <c r="CK166" s="3">
        <v>1.0989198292977731E-2</v>
      </c>
      <c r="CL166" s="3">
        <v>1.1056755199141288E-2</v>
      </c>
      <c r="CM166" s="3">
        <v>1.1005773750851766E-2</v>
      </c>
      <c r="CN166" s="3">
        <v>1.0985544273340087E-2</v>
      </c>
      <c r="CO166" s="3">
        <v>1.0837986032349534E-2</v>
      </c>
      <c r="CP166" s="3">
        <v>1.0953152741300487E-2</v>
      </c>
      <c r="CQ166" s="3">
        <v>1.0812042867386018E-2</v>
      </c>
      <c r="CR166" s="3">
        <v>1.0987369933591284E-2</v>
      </c>
      <c r="CS166" s="3">
        <v>1.0987369933591284E-2</v>
      </c>
      <c r="CT166" s="3">
        <v>1.0944316893558015E-2</v>
      </c>
      <c r="CU166" s="3">
        <v>1.0937300184300947E-2</v>
      </c>
      <c r="CV166" s="3">
        <v>1.0848965673191602E-2</v>
      </c>
      <c r="CW166" s="3">
        <v>1.0980083563449261E-2</v>
      </c>
      <c r="CZ166" s="3" t="s">
        <v>315</v>
      </c>
    </row>
    <row r="167" spans="1:104" x14ac:dyDescent="0.25">
      <c r="A167" s="212" t="s">
        <v>314</v>
      </c>
      <c r="E167" s="3">
        <v>46</v>
      </c>
      <c r="F167" s="3">
        <v>1.0756657916060397E-2</v>
      </c>
      <c r="G167" s="3">
        <v>1.0944316893558015E-2</v>
      </c>
      <c r="H167" s="3">
        <v>1.089787892386207E-2</v>
      </c>
      <c r="I167" s="3">
        <v>1.0763418895682553E-2</v>
      </c>
      <c r="J167" s="3">
        <v>1.0923407642506877E-2</v>
      </c>
      <c r="K167" s="3">
        <v>1.0771667980142396E-2</v>
      </c>
      <c r="L167" s="3">
        <v>1.102632086995714E-2</v>
      </c>
      <c r="M167" s="3">
        <v>1.1070268104248937E-2</v>
      </c>
      <c r="N167" s="3">
        <v>1.0780062584883399E-2</v>
      </c>
      <c r="O167" s="3">
        <v>1.0976456725819483E-2</v>
      </c>
      <c r="P167" s="3">
        <v>1.080461308866687E-2</v>
      </c>
      <c r="Q167" s="3">
        <v>1.0935553294643685E-2</v>
      </c>
      <c r="R167" s="3">
        <v>1.0738290374200821E-2</v>
      </c>
      <c r="S167" s="3">
        <v>1.0971037077347146E-2</v>
      </c>
      <c r="T167" s="3">
        <v>1.0940802725662002E-2</v>
      </c>
      <c r="U167" s="3">
        <v>1.0879603445778097E-2</v>
      </c>
      <c r="V167" s="3">
        <v>1.0951379841661391E-2</v>
      </c>
      <c r="W167" s="3">
        <v>1.0735735803377056E-2</v>
      </c>
      <c r="X167" s="3">
        <v>1.0923407642506877E-2</v>
      </c>
      <c r="Y167" s="3">
        <v>1.0766152243665505E-2</v>
      </c>
      <c r="Z167" s="3">
        <v>1.093904999745865E-2</v>
      </c>
      <c r="AA167" s="3">
        <v>1.0980083563449261E-2</v>
      </c>
      <c r="AB167" s="3">
        <v>1.093904999745865E-2</v>
      </c>
      <c r="AC167" s="3">
        <v>1.0951379841661391E-2</v>
      </c>
      <c r="AD167" s="3">
        <v>1.0882897542410674E-2</v>
      </c>
      <c r="AE167" s="3">
        <v>1.086979905202512E-2</v>
      </c>
      <c r="AF167" s="3">
        <v>1.0673871932148193E-2</v>
      </c>
      <c r="AG167" s="3">
        <v>1.1009486248001354E-2</v>
      </c>
      <c r="AH167" s="3">
        <v>1.101507455332762E-2</v>
      </c>
      <c r="AI167" s="3">
        <v>1.093206831982152E-2</v>
      </c>
      <c r="AJ167" s="3">
        <v>1.0944316893558015E-2</v>
      </c>
      <c r="AK167" s="3">
        <v>1.0771667980142396E-2</v>
      </c>
      <c r="AL167" s="3">
        <v>1.1105548783716279E-2</v>
      </c>
      <c r="AM167" s="3">
        <v>1.0828711295088111E-2</v>
      </c>
      <c r="AN167" s="3">
        <v>1.1079992092570712E-2</v>
      </c>
      <c r="AO167" s="3">
        <v>1.115373397921704E-2</v>
      </c>
      <c r="AP167" s="3">
        <v>1.0985544273340087E-2</v>
      </c>
      <c r="AQ167" s="3">
        <v>1.1068330459444664E-2</v>
      </c>
      <c r="AR167" s="3">
        <v>1.0850547980088332E-2</v>
      </c>
      <c r="AS167" s="3">
        <v>1.1125470867452525E-2</v>
      </c>
      <c r="AT167" s="3">
        <v>1.0785738431634884E-2</v>
      </c>
      <c r="AU167" s="3">
        <v>1.0996538571118375E-2</v>
      </c>
      <c r="AV167" s="3">
        <v>1.1213599525745965E-2</v>
      </c>
      <c r="AW167" s="3">
        <v>1.1083898259811931E-2</v>
      </c>
      <c r="AX167" s="3">
        <v>1.1149670305934944E-2</v>
      </c>
      <c r="AY167" s="3">
        <v>1.0884549415328348E-2</v>
      </c>
      <c r="AZ167" s="3">
        <v>1.0985544273340087E-2</v>
      </c>
      <c r="BA167" s="3">
        <v>1.0976456725819483E-2</v>
      </c>
      <c r="BB167" s="3">
        <v>1.1856082923056954E-2</v>
      </c>
      <c r="BC167" s="3">
        <v>1.1307595585421715E-2</v>
      </c>
      <c r="BD167" s="3">
        <v>1.1396071119586182E-2</v>
      </c>
      <c r="BE167" s="3">
        <v>1.1378158988134546E-2</v>
      </c>
      <c r="BF167" s="3">
        <v>1.1037658860562072E-2</v>
      </c>
      <c r="BG167" s="3">
        <v>1.1496408447325801E-2</v>
      </c>
      <c r="BH167" s="3">
        <v>1.1076095369783157E-2</v>
      </c>
      <c r="BI167" s="3">
        <v>1.2384601993162048E-2</v>
      </c>
      <c r="BJ167" s="3">
        <v>1.2046858036537711E-2</v>
      </c>
      <c r="BK167" s="3">
        <v>1.205202261357341E-2</v>
      </c>
      <c r="BL167" s="3">
        <v>1.2023665178219622E-2</v>
      </c>
      <c r="BM167" s="3">
        <v>1.1184481940994973E-2</v>
      </c>
      <c r="BN167" s="3">
        <v>1.1285914638348937E-2</v>
      </c>
      <c r="BO167" s="3">
        <v>1.1657034284196732E-2</v>
      </c>
      <c r="BP167" s="3">
        <v>1.1688445775200673E-2</v>
      </c>
      <c r="BQ167" s="3">
        <v>1.1883696014462486E-2</v>
      </c>
      <c r="BR167" s="3">
        <v>1.2384601993162048E-2</v>
      </c>
      <c r="BS167" s="3">
        <v>1.2046858036537711E-2</v>
      </c>
      <c r="BT167" s="3">
        <v>1.1801258474283927E-2</v>
      </c>
      <c r="BU167" s="3">
        <v>1.1616286589816949E-2</v>
      </c>
      <c r="BV167" s="3">
        <v>1.181615657273849E-2</v>
      </c>
      <c r="BW167" s="3">
        <v>1.1806219948174546E-2</v>
      </c>
      <c r="BX167" s="3">
        <v>1.1176236335562639E-2</v>
      </c>
      <c r="BY167" s="3">
        <v>1.1091738728044476E-2</v>
      </c>
      <c r="BZ167" s="3">
        <v>1.1886212796548223E-2</v>
      </c>
      <c r="CA167" s="3">
        <v>1.1501039574007832E-2</v>
      </c>
      <c r="CB167" s="3">
        <v>1.0855315348027972E-2</v>
      </c>
      <c r="CC167" s="3">
        <v>1.1039557333264893E-2</v>
      </c>
      <c r="CD167" s="3">
        <v>1.1041458304186236E-2</v>
      </c>
      <c r="CE167" s="3">
        <v>1.1432207295183239E-2</v>
      </c>
      <c r="CF167" s="3">
        <v>1.1007628690635096E-2</v>
      </c>
      <c r="CG167" s="3">
        <v>1.0991029343939474E-2</v>
      </c>
      <c r="CH167" s="3">
        <v>1.0795821300123798E-2</v>
      </c>
      <c r="CI167" s="3">
        <v>1.1022561837157663E-2</v>
      </c>
      <c r="CJ167" s="3">
        <v>1.0807573828111927E-2</v>
      </c>
      <c r="CK167" s="3">
        <v>1.0991029343939474E-2</v>
      </c>
      <c r="CL167" s="3">
        <v>1.1068330459444664E-2</v>
      </c>
      <c r="CM167" s="3">
        <v>1.1003921435921549E-2</v>
      </c>
      <c r="CN167" s="3">
        <v>1.0972840868734735E-2</v>
      </c>
      <c r="CO167" s="3">
        <v>1.0828711295088111E-2</v>
      </c>
      <c r="CP167" s="3">
        <v>1.0930330251738285E-2</v>
      </c>
      <c r="CQ167" s="3">
        <v>1.0797277107838066E-2</v>
      </c>
      <c r="CR167" s="3">
        <v>1.0958488499375751E-2</v>
      </c>
      <c r="CS167" s="3">
        <v>1.0963849675990844E-2</v>
      </c>
      <c r="CT167" s="3">
        <v>1.0902929356807145E-2</v>
      </c>
      <c r="CU167" s="3">
        <v>1.0930330251738285E-2</v>
      </c>
      <c r="CV167" s="3">
        <v>1.0812042867386018E-2</v>
      </c>
      <c r="CW167" s="3">
        <v>1.094960979883175E-2</v>
      </c>
      <c r="CZ167" s="3" t="s">
        <v>315</v>
      </c>
    </row>
    <row r="168" spans="1:104" x14ac:dyDescent="0.25">
      <c r="A168" s="212" t="s">
        <v>314</v>
      </c>
      <c r="E168" s="3">
        <v>47</v>
      </c>
      <c r="F168" s="3">
        <v>1.0763418895682553E-2</v>
      </c>
      <c r="G168" s="3">
        <v>1.0935553294643685E-2</v>
      </c>
      <c r="H168" s="3">
        <v>1.0891188846423927E-2</v>
      </c>
      <c r="I168" s="3">
        <v>1.0762058399151453E-2</v>
      </c>
      <c r="J168" s="3">
        <v>1.0916532912211729E-2</v>
      </c>
      <c r="K168" s="3">
        <v>1.075934982941662E-2</v>
      </c>
      <c r="L168" s="3">
        <v>1.1024440076850439E-2</v>
      </c>
      <c r="M168" s="3">
        <v>1.1051000395646882E-2</v>
      </c>
      <c r="N168" s="3">
        <v>1.076752506794143E-2</v>
      </c>
      <c r="O168" s="3">
        <v>1.0967437808052094E-2</v>
      </c>
      <c r="P168" s="3">
        <v>1.0801667356513889E-2</v>
      </c>
      <c r="Q168" s="3">
        <v>1.0918247075408116E-2</v>
      </c>
      <c r="R168" s="3">
        <v>1.0738290374200821E-2</v>
      </c>
      <c r="S168" s="3">
        <v>1.0953152741300487E-2</v>
      </c>
      <c r="T168" s="3">
        <v>1.0923407642506877E-2</v>
      </c>
      <c r="U168" s="3">
        <v>1.086979905202512E-2</v>
      </c>
      <c r="V168" s="3">
        <v>1.0942558360490628E-2</v>
      </c>
      <c r="W168" s="3">
        <v>1.0723230813282636E-2</v>
      </c>
      <c r="X168" s="3">
        <v>1.0914821776700556E-2</v>
      </c>
      <c r="Y168" s="3">
        <v>1.0771667980142396E-2</v>
      </c>
      <c r="Z168" s="3">
        <v>1.0921684449379576E-2</v>
      </c>
      <c r="AA168" s="3">
        <v>1.0972840868734735E-2</v>
      </c>
      <c r="AB168" s="3">
        <v>1.0923407642506877E-2</v>
      </c>
      <c r="AC168" s="3">
        <v>1.0930330251738285E-2</v>
      </c>
      <c r="AD168" s="3">
        <v>1.0863328494310931E-2</v>
      </c>
      <c r="AE168" s="3">
        <v>1.0855315348027972E-2</v>
      </c>
      <c r="AF168" s="3">
        <v>1.0674884659561679E-2</v>
      </c>
      <c r="AG168" s="3">
        <v>1.0998380313370748E-2</v>
      </c>
      <c r="AH168" s="3">
        <v>1.0994699490495918E-2</v>
      </c>
      <c r="AI168" s="3">
        <v>1.0919964257411374E-2</v>
      </c>
      <c r="AJ168" s="3">
        <v>1.093206831982152E-2</v>
      </c>
      <c r="AK168" s="3">
        <v>1.075934982941662E-2</v>
      </c>
      <c r="AL168" s="3">
        <v>1.1085854869464229E-2</v>
      </c>
      <c r="AM168" s="3">
        <v>1.0836431427695525E-2</v>
      </c>
      <c r="AN168" s="3">
        <v>1.1068330459444664E-2</v>
      </c>
      <c r="AO168" s="3">
        <v>1.1143590974208806E-2</v>
      </c>
      <c r="AP168" s="3">
        <v>1.0972840868734735E-2</v>
      </c>
      <c r="AQ168" s="3">
        <v>1.1054834484418019E-2</v>
      </c>
      <c r="AR168" s="3">
        <v>1.0842670805765176E-2</v>
      </c>
      <c r="AS168" s="3">
        <v>1.1117475033964652E-2</v>
      </c>
      <c r="AT168" s="3">
        <v>1.0788599879203442E-2</v>
      </c>
      <c r="AU168" s="3">
        <v>1.0980083563449261E-2</v>
      </c>
      <c r="AV168" s="3">
        <v>1.1196912178303431E-2</v>
      </c>
      <c r="AW168" s="3">
        <v>1.1072208141822637E-2</v>
      </c>
      <c r="AX168" s="3">
        <v>1.1139548936504706E-2</v>
      </c>
      <c r="AY168" s="3">
        <v>1.0887862762141265E-2</v>
      </c>
      <c r="AZ168" s="3">
        <v>1.1002071753142162E-2</v>
      </c>
      <c r="BA168" s="3">
        <v>1.0987369933591284E-2</v>
      </c>
      <c r="BB168" s="3">
        <v>1.1906385582800327E-2</v>
      </c>
      <c r="BC168" s="3">
        <v>1.130977360954899E-2</v>
      </c>
      <c r="BD168" s="3">
        <v>1.1411830098878362E-2</v>
      </c>
      <c r="BE168" s="3">
        <v>1.1393826344278879E-2</v>
      </c>
      <c r="BF168" s="3">
        <v>1.1068330459444664E-2</v>
      </c>
      <c r="BG168" s="3">
        <v>1.1517294850310611E-2</v>
      </c>
      <c r="BH168" s="3">
        <v>1.1107530822975775E-2</v>
      </c>
      <c r="BI168" s="3">
        <v>1.2438597954728348E-2</v>
      </c>
      <c r="BJ168" s="3">
        <v>1.2083090020729714E-2</v>
      </c>
      <c r="BK168" s="3">
        <v>1.2127332678517289E-2</v>
      </c>
      <c r="BL168" s="3">
        <v>1.2039118378960212E-2</v>
      </c>
      <c r="BM168" s="3">
        <v>1.1190687839450764E-2</v>
      </c>
      <c r="BN168" s="3">
        <v>1.1301072285285985E-2</v>
      </c>
      <c r="BO168" s="3">
        <v>1.1705447716874873E-2</v>
      </c>
      <c r="BP168" s="3">
        <v>1.1477943501516541E-2</v>
      </c>
      <c r="BQ168" s="3">
        <v>1.1919028061858294E-2</v>
      </c>
      <c r="BR168" s="3">
        <v>1.2425070229095225E-2</v>
      </c>
      <c r="BS168" s="3">
        <v>1.2088281124604694E-2</v>
      </c>
      <c r="BT168" s="3">
        <v>1.1881180309216921E-2</v>
      </c>
      <c r="BU168" s="3">
        <v>1.1654626946118185E-2</v>
      </c>
      <c r="BV168" s="3">
        <v>1.1888730653491941E-2</v>
      </c>
      <c r="BW168" s="3">
        <v>1.1836084048018947E-2</v>
      </c>
      <c r="BX168" s="3">
        <v>1.11782946221195E-2</v>
      </c>
      <c r="BY168" s="3">
        <v>1.1079992092570712E-2</v>
      </c>
      <c r="BZ168" s="3">
        <v>1.1929160949401885E-2</v>
      </c>
      <c r="CA168" s="3">
        <v>1.1503357353196186E-2</v>
      </c>
      <c r="CB168" s="3">
        <v>1.0861719159905414E-2</v>
      </c>
      <c r="CC168" s="3">
        <v>1.1068330459444664E-2</v>
      </c>
      <c r="CD168" s="3">
        <v>1.1030090088466227E-2</v>
      </c>
      <c r="CE168" s="3">
        <v>1.1393826344278879E-2</v>
      </c>
      <c r="CF168" s="3">
        <v>1.1000224709839967E-2</v>
      </c>
      <c r="CG168" s="3">
        <v>1.0989198292977731E-2</v>
      </c>
      <c r="CH168" s="3">
        <v>1.0784313569788373E-2</v>
      </c>
      <c r="CI168" s="3">
        <v>1.1024440076850439E-2</v>
      </c>
      <c r="CJ168" s="3">
        <v>1.0812042867386018E-2</v>
      </c>
      <c r="CK168" s="3">
        <v>1.0978268775940769E-2</v>
      </c>
      <c r="CL168" s="3">
        <v>1.1062531945817411E-2</v>
      </c>
      <c r="CM168" s="3">
        <v>1.0994699490495918E-2</v>
      </c>
      <c r="CN168" s="3">
        <v>1.0963849675990844E-2</v>
      </c>
      <c r="CO168" s="3">
        <v>1.0822599323126902E-2</v>
      </c>
      <c r="CP168" s="3">
        <v>1.093206831982152E-2</v>
      </c>
      <c r="CQ168" s="3">
        <v>1.0798736727948621E-2</v>
      </c>
      <c r="CR168" s="3">
        <v>1.0956707078294881E-2</v>
      </c>
      <c r="CS168" s="3">
        <v>1.0947842621031101E-2</v>
      </c>
      <c r="CT168" s="3">
        <v>1.0879603445778097E-2</v>
      </c>
      <c r="CU168" s="3">
        <v>1.093206831982152E-2</v>
      </c>
      <c r="CV168" s="3">
        <v>1.0787167205662862E-2</v>
      </c>
      <c r="CW168" s="3">
        <v>1.0935553294643685E-2</v>
      </c>
      <c r="CZ168" s="3" t="s">
        <v>315</v>
      </c>
    </row>
    <row r="169" spans="1:104" x14ac:dyDescent="0.25">
      <c r="A169" s="212" t="s">
        <v>314</v>
      </c>
      <c r="E169" s="3">
        <v>48</v>
      </c>
      <c r="F169" s="3">
        <v>1.0785738431634884E-2</v>
      </c>
      <c r="G169" s="3">
        <v>1.0930330251738285E-2</v>
      </c>
      <c r="H169" s="3">
        <v>1.0887862762141265E-2</v>
      </c>
      <c r="I169" s="3">
        <v>1.0768901974392286E-2</v>
      </c>
      <c r="J169" s="3">
        <v>1.0913113677789799E-2</v>
      </c>
      <c r="K169" s="3">
        <v>1.0755318240240119E-2</v>
      </c>
      <c r="L169" s="3">
        <v>1.1020686157898196E-2</v>
      </c>
      <c r="M169" s="3">
        <v>1.1031978499964068E-2</v>
      </c>
      <c r="N169" s="3">
        <v>1.0764783515060383E-2</v>
      </c>
      <c r="O169" s="3">
        <v>1.096027274471767E-2</v>
      </c>
      <c r="P169" s="3">
        <v>1.0816545139887057E-2</v>
      </c>
      <c r="Q169" s="3">
        <v>1.0913113677789799E-2</v>
      </c>
      <c r="R169" s="3">
        <v>1.0764783515060383E-2</v>
      </c>
      <c r="S169" s="3">
        <v>1.0944316893558015E-2</v>
      </c>
      <c r="T169" s="3">
        <v>1.0925133828022848E-2</v>
      </c>
      <c r="U169" s="3">
        <v>1.0860113167820984E-2</v>
      </c>
      <c r="V169" s="3">
        <v>1.0935553294643685E-2</v>
      </c>
      <c r="W169" s="3">
        <v>1.0718356125438588E-2</v>
      </c>
      <c r="X169" s="3">
        <v>1.0918247075408116E-2</v>
      </c>
      <c r="Y169" s="3">
        <v>1.0787167205662862E-2</v>
      </c>
      <c r="Z169" s="3">
        <v>1.0902929356807145E-2</v>
      </c>
      <c r="AA169" s="3">
        <v>1.0981901080634016E-2</v>
      </c>
      <c r="AB169" s="3">
        <v>1.0914821776700556E-2</v>
      </c>
      <c r="AC169" s="3">
        <v>1.0911408624430741E-2</v>
      </c>
      <c r="AD169" s="3">
        <v>1.0855315348027972E-2</v>
      </c>
      <c r="AE169" s="3">
        <v>1.0852133701850342E-2</v>
      </c>
      <c r="AF169" s="3">
        <v>1.0684236792169566E-2</v>
      </c>
      <c r="AG169" s="3">
        <v>1.0991029343939474E-2</v>
      </c>
      <c r="AH169" s="3">
        <v>1.0998380313370748E-2</v>
      </c>
      <c r="AI169" s="3">
        <v>1.0894527592134828E-2</v>
      </c>
      <c r="AJ169" s="3">
        <v>1.0918247075408116E-2</v>
      </c>
      <c r="AK169" s="3">
        <v>1.0753982770300818E-2</v>
      </c>
      <c r="AL169" s="3">
        <v>1.1064462373788109E-2</v>
      </c>
      <c r="AM169" s="3">
        <v>1.0850547980088332E-2</v>
      </c>
      <c r="AN169" s="3">
        <v>1.1054834484418019E-2</v>
      </c>
      <c r="AO169" s="3">
        <v>1.1133502266960638E-2</v>
      </c>
      <c r="AP169" s="3">
        <v>1.0962059806263746E-2</v>
      </c>
      <c r="AQ169" s="3">
        <v>1.1045267713586826E-2</v>
      </c>
      <c r="AR169" s="3">
        <v>1.0845811346204659E-2</v>
      </c>
      <c r="AS169" s="3">
        <v>1.1105548783716279E-2</v>
      </c>
      <c r="AT169" s="3">
        <v>1.0800200148231021E-2</v>
      </c>
      <c r="AU169" s="3">
        <v>1.0963849675990844E-2</v>
      </c>
      <c r="AV169" s="3">
        <v>1.1172126023513251E-2</v>
      </c>
      <c r="AW169" s="3">
        <v>1.105867835197949E-2</v>
      </c>
      <c r="AX169" s="3">
        <v>1.1121468481879115E-2</v>
      </c>
      <c r="AY169" s="3">
        <v>1.089787892386207E-2</v>
      </c>
      <c r="AZ169" s="3">
        <v>1.101507455332762E-2</v>
      </c>
      <c r="BA169" s="3">
        <v>1.0998380313370748E-2</v>
      </c>
      <c r="BB169" s="3">
        <v>1.1901335992099416E-2</v>
      </c>
      <c r="BC169" s="3">
        <v>1.1288074544531623E-2</v>
      </c>
      <c r="BD169" s="3">
        <v>1.1398317529113244E-2</v>
      </c>
      <c r="BE169" s="3">
        <v>1.1393826344278879E-2</v>
      </c>
      <c r="BF169" s="3">
        <v>1.1093704670218973E-2</v>
      </c>
      <c r="BG169" s="3">
        <v>1.151496828060361E-2</v>
      </c>
      <c r="BH169" s="3">
        <v>1.113753118943217E-2</v>
      </c>
      <c r="BI169" s="3">
        <v>1.2416962733458048E-2</v>
      </c>
      <c r="BJ169" s="3">
        <v>1.2080495874495223E-2</v>
      </c>
      <c r="BK169" s="3">
        <v>1.2153481257071164E-2</v>
      </c>
      <c r="BL169" s="3">
        <v>1.2013382534947659E-2</v>
      </c>
      <c r="BM169" s="3">
        <v>1.1188617150856617E-2</v>
      </c>
      <c r="BN169" s="3">
        <v>1.1314135018560489E-2</v>
      </c>
      <c r="BO169" s="3">
        <v>1.1722510206655268E-2</v>
      </c>
      <c r="BP169" s="3">
        <v>1.1230414470259187E-2</v>
      </c>
      <c r="BQ169" s="3">
        <v>1.191649745919976E-2</v>
      </c>
      <c r="BR169" s="3">
        <v>1.2381910306269006E-2</v>
      </c>
      <c r="BS169" s="3">
        <v>1.2072719077854455E-2</v>
      </c>
      <c r="BT169" s="3">
        <v>1.1908911967922209E-2</v>
      </c>
      <c r="BU169" s="3">
        <v>1.164501050665967E-2</v>
      </c>
      <c r="BV169" s="3">
        <v>1.1908911967922209E-2</v>
      </c>
      <c r="BW169" s="3">
        <v>1.180373863955686E-2</v>
      </c>
      <c r="BX169" s="3">
        <v>1.1176236335562639E-2</v>
      </c>
      <c r="BY169" s="3">
        <v>1.1056755199141288E-2</v>
      </c>
      <c r="BZ169" s="3">
        <v>1.1908911967922209E-2</v>
      </c>
      <c r="CA169" s="3">
        <v>1.1471043948237836E-2</v>
      </c>
      <c r="CB169" s="3">
        <v>1.0873054121952053E-2</v>
      </c>
      <c r="CC169" s="3">
        <v>1.1093704670218973E-2</v>
      </c>
      <c r="CD169" s="3">
        <v>1.1007628690635096E-2</v>
      </c>
      <c r="CE169" s="3">
        <v>1.1418608149241116E-2</v>
      </c>
      <c r="CF169" s="3">
        <v>1.0969236054497733E-2</v>
      </c>
      <c r="CG169" s="3">
        <v>1.0976456725819483E-2</v>
      </c>
      <c r="CH169" s="3">
        <v>1.078289263284915E-2</v>
      </c>
      <c r="CI169" s="3">
        <v>1.101507455332762E-2</v>
      </c>
      <c r="CJ169" s="3">
        <v>1.0822599323126902E-2</v>
      </c>
      <c r="CK169" s="3">
        <v>1.0967437808052094E-2</v>
      </c>
      <c r="CL169" s="3">
        <v>1.1066395213815028E-2</v>
      </c>
      <c r="CM169" s="3">
        <v>1.0983721319814288E-2</v>
      </c>
      <c r="CN169" s="3">
        <v>1.0965642345907134E-2</v>
      </c>
      <c r="CO169" s="3">
        <v>1.0830248232759021E-2</v>
      </c>
      <c r="CP169" s="3">
        <v>1.0958488499375751E-2</v>
      </c>
      <c r="CQ169" s="3">
        <v>1.0834880334428587E-2</v>
      </c>
      <c r="CR169" s="3">
        <v>1.0983721319814288E-2</v>
      </c>
      <c r="CS169" s="3">
        <v>1.095492848956281E-2</v>
      </c>
      <c r="CT169" s="3">
        <v>1.0879603445778097E-2</v>
      </c>
      <c r="CU169" s="3">
        <v>1.0944316893558015E-2</v>
      </c>
      <c r="CV169" s="3">
        <v>1.0795821300123798E-2</v>
      </c>
      <c r="CW169" s="3">
        <v>1.0946078316511176E-2</v>
      </c>
      <c r="CZ169" s="3" t="s">
        <v>315</v>
      </c>
    </row>
    <row r="170" spans="1:104" x14ac:dyDescent="0.25">
      <c r="A170" s="212" t="s">
        <v>314</v>
      </c>
      <c r="E170" s="3">
        <v>49</v>
      </c>
      <c r="F170" s="3">
        <v>1.0928595141319497E-2</v>
      </c>
      <c r="G170" s="3">
        <v>1.1007628690635096E-2</v>
      </c>
      <c r="H170" s="3">
        <v>1.094960979883175E-2</v>
      </c>
      <c r="I170" s="3">
        <v>1.0844239347333362E-2</v>
      </c>
      <c r="J170" s="3">
        <v>1.0991029343939474E-2</v>
      </c>
      <c r="K170" s="3">
        <v>1.076752506794143E-2</v>
      </c>
      <c r="L170" s="3">
        <v>1.1043361766545079E-2</v>
      </c>
      <c r="M170" s="3">
        <v>1.1087813821510695E-2</v>
      </c>
      <c r="N170" s="3">
        <v>1.0810549479399523E-2</v>
      </c>
      <c r="O170" s="3">
        <v>1.1003921435921549E-2</v>
      </c>
      <c r="P170" s="3">
        <v>1.0868176449787326E-2</v>
      </c>
      <c r="Q170" s="3">
        <v>1.0937300184300947E-2</v>
      </c>
      <c r="R170" s="3">
        <v>1.0819564962340711E-2</v>
      </c>
      <c r="S170" s="3">
        <v>1.0976456725819483E-2</v>
      </c>
      <c r="T170" s="3">
        <v>1.0962059806263746E-2</v>
      </c>
      <c r="U170" s="3">
        <v>1.0874686569733338E-2</v>
      </c>
      <c r="V170" s="3">
        <v>1.0956707078294881E-2</v>
      </c>
      <c r="W170" s="3">
        <v>1.0744753434874355E-2</v>
      </c>
      <c r="X170" s="3">
        <v>1.0928595141319497E-2</v>
      </c>
      <c r="Y170" s="3">
        <v>1.0821080331170241E-2</v>
      </c>
      <c r="Z170" s="3">
        <v>1.0902929356807145E-2</v>
      </c>
      <c r="AA170" s="3">
        <v>1.1013209186547135E-2</v>
      </c>
      <c r="AB170" s="3">
        <v>1.0921684449379576E-2</v>
      </c>
      <c r="AC170" s="3">
        <v>1.0904619046837261E-2</v>
      </c>
      <c r="AD170" s="3">
        <v>1.0863328494310931E-2</v>
      </c>
      <c r="AE170" s="3">
        <v>1.0874686569733338E-2</v>
      </c>
      <c r="AF170" s="3">
        <v>1.0706496590206838E-2</v>
      </c>
      <c r="AG170" s="3">
        <v>1.1000224709839967E-2</v>
      </c>
      <c r="AH170" s="3">
        <v>1.1020686157898196E-2</v>
      </c>
      <c r="AI170" s="3">
        <v>1.087796124147522E-2</v>
      </c>
      <c r="AJ170" s="3">
        <v>1.0902929356807145E-2</v>
      </c>
      <c r="AK170" s="3">
        <v>1.076752506794143E-2</v>
      </c>
      <c r="AL170" s="3">
        <v>1.1043361766545079E-2</v>
      </c>
      <c r="AM170" s="3">
        <v>1.087796124147522E-2</v>
      </c>
      <c r="AN170" s="3">
        <v>1.1041458304186236E-2</v>
      </c>
      <c r="AO170" s="3">
        <v>1.1109515137782355E-2</v>
      </c>
      <c r="AP170" s="3">
        <v>1.0953152741300487E-2</v>
      </c>
      <c r="AQ170" s="3">
        <v>1.1035762892884549E-2</v>
      </c>
      <c r="AR170" s="3">
        <v>1.0866557149375566E-2</v>
      </c>
      <c r="AS170" s="3">
        <v>1.1091738728044476E-2</v>
      </c>
      <c r="AT170" s="3">
        <v>1.0830248232759021E-2</v>
      </c>
      <c r="AU170" s="3">
        <v>1.0946078316511176E-2</v>
      </c>
      <c r="AV170" s="3">
        <v>1.1141568866631091E-2</v>
      </c>
      <c r="AW170" s="3">
        <v>1.1031978499964068E-2</v>
      </c>
      <c r="AX170" s="3">
        <v>1.1101591555718993E-2</v>
      </c>
      <c r="AY170" s="3">
        <v>1.0911408624430741E-2</v>
      </c>
      <c r="AZ170" s="3">
        <v>1.1013209186547135E-2</v>
      </c>
      <c r="BA170" s="3">
        <v>1.1000224709839967E-2</v>
      </c>
      <c r="BB170" s="3">
        <v>1.1821131688907638E-2</v>
      </c>
      <c r="BC170" s="3">
        <v>1.1264417262739301E-2</v>
      </c>
      <c r="BD170" s="3">
        <v>1.1344862378540266E-2</v>
      </c>
      <c r="BE170" s="3">
        <v>1.136701787109029E-2</v>
      </c>
      <c r="BF170" s="3">
        <v>1.108977510976028E-2</v>
      </c>
      <c r="BG170" s="3">
        <v>1.1457285930979833E-2</v>
      </c>
      <c r="BH170" s="3">
        <v>1.1157806229574962E-2</v>
      </c>
      <c r="BI170" s="3">
        <v>1.2282877345295762E-2</v>
      </c>
      <c r="BJ170" s="3">
        <v>1.2018521898442214E-2</v>
      </c>
      <c r="BK170" s="3">
        <v>1.2116898671973853E-2</v>
      </c>
      <c r="BL170" s="3">
        <v>1.1936771562761184E-2</v>
      </c>
      <c r="BM170" s="3">
        <v>1.118035498869363E-2</v>
      </c>
      <c r="BN170" s="3">
        <v>1.1322879162241617E-2</v>
      </c>
      <c r="BO170" s="3">
        <v>1.1705447716874873E-2</v>
      </c>
      <c r="BP170" s="3">
        <v>1.1005773750851766E-2</v>
      </c>
      <c r="BQ170" s="3">
        <v>1.1856082923056954E-2</v>
      </c>
      <c r="BR170" s="3">
        <v>1.2235104765607741E-2</v>
      </c>
      <c r="BS170" s="3">
        <v>1.1980073087795695E-2</v>
      </c>
      <c r="BT170" s="3">
        <v>1.1853579195488795E-2</v>
      </c>
      <c r="BU170" s="3">
        <v>1.1575923726089177E-2</v>
      </c>
      <c r="BV170" s="3">
        <v>1.1871128296472633E-2</v>
      </c>
      <c r="BW170" s="3">
        <v>1.1727396208165985E-2</v>
      </c>
      <c r="BX170" s="3">
        <v>1.1165976287391688E-2</v>
      </c>
      <c r="BY170" s="3">
        <v>1.1033869437065413E-2</v>
      </c>
      <c r="BZ170" s="3">
        <v>1.1796301582490565E-2</v>
      </c>
      <c r="CA170" s="3">
        <v>1.1402815236062125E-2</v>
      </c>
      <c r="CB170" s="3">
        <v>1.0933809336975964E-2</v>
      </c>
      <c r="CC170" s="3">
        <v>1.1149670305934944E-2</v>
      </c>
      <c r="CD170" s="3">
        <v>1.102820420948436E-2</v>
      </c>
      <c r="CE170" s="3">
        <v>1.1524283271583169E-2</v>
      </c>
      <c r="CF170" s="3">
        <v>1.0981901080634016E-2</v>
      </c>
      <c r="CG170" s="3">
        <v>1.1020686157898196E-2</v>
      </c>
      <c r="CH170" s="3">
        <v>1.0853722827980694E-2</v>
      </c>
      <c r="CI170" s="3">
        <v>1.1091738728044476E-2</v>
      </c>
      <c r="CJ170" s="3">
        <v>1.0918247075408116E-2</v>
      </c>
      <c r="CK170" s="3">
        <v>1.1095672930161671E-2</v>
      </c>
      <c r="CL170" s="3">
        <v>1.1207326681719865E-2</v>
      </c>
      <c r="CM170" s="3">
        <v>1.1105548783716279E-2</v>
      </c>
      <c r="CN170" s="3">
        <v>1.1103569025968318E-2</v>
      </c>
      <c r="CO170" s="3">
        <v>1.0963849675990844E-2</v>
      </c>
      <c r="CP170" s="3">
        <v>1.1117475033964652E-2</v>
      </c>
      <c r="CQ170" s="3">
        <v>1.1007628690635096E-2</v>
      </c>
      <c r="CR170" s="3">
        <v>1.1131491102868818E-2</v>
      </c>
      <c r="CS170" s="3">
        <v>1.1091738728044476E-2</v>
      </c>
      <c r="CT170" s="3">
        <v>1.0971037077347146E-2</v>
      </c>
      <c r="CU170" s="3">
        <v>1.1070268104248937E-2</v>
      </c>
      <c r="CV170" s="3">
        <v>1.0906311827733606E-2</v>
      </c>
      <c r="CW170" s="3">
        <v>1.1033869437065413E-2</v>
      </c>
      <c r="CZ170" s="3" t="s">
        <v>315</v>
      </c>
    </row>
    <row r="171" spans="1:104" x14ac:dyDescent="0.25">
      <c r="A171" s="212" t="s">
        <v>314</v>
      </c>
      <c r="E171" s="3">
        <v>50</v>
      </c>
      <c r="F171" s="3">
        <v>1.1184481940994973E-2</v>
      </c>
      <c r="G171" s="3">
        <v>1.1182417430055436E-2</v>
      </c>
      <c r="H171" s="3">
        <v>1.1149670305934944E-2</v>
      </c>
      <c r="I171" s="3">
        <v>1.1020686157898196E-2</v>
      </c>
      <c r="J171" s="3">
        <v>1.1196912178303431E-2</v>
      </c>
      <c r="K171" s="3">
        <v>1.0834880334428587E-2</v>
      </c>
      <c r="L171" s="3">
        <v>1.1198991031944661E-2</v>
      </c>
      <c r="M171" s="3">
        <v>1.1307595585421715E-2</v>
      </c>
      <c r="N171" s="3">
        <v>1.0978268775940769E-2</v>
      </c>
      <c r="O171" s="3">
        <v>1.1192760576965499E-2</v>
      </c>
      <c r="P171" s="3">
        <v>1.1037658860562072E-2</v>
      </c>
      <c r="Q171" s="3">
        <v>1.1129482144445979E-2</v>
      </c>
      <c r="R171" s="3">
        <v>1.0974647420826544E-2</v>
      </c>
      <c r="S171" s="3">
        <v>1.1170074008573838E-2</v>
      </c>
      <c r="T171" s="3">
        <v>1.1143590974208806E-2</v>
      </c>
      <c r="U171" s="3">
        <v>1.1018813046118958E-2</v>
      </c>
      <c r="V171" s="3">
        <v>1.108977510976028E-2</v>
      </c>
      <c r="W171" s="3">
        <v>1.0855315348027972E-2</v>
      </c>
      <c r="X171" s="3">
        <v>1.1000224709839967E-2</v>
      </c>
      <c r="Y171" s="3">
        <v>1.0930330251738285E-2</v>
      </c>
      <c r="Z171" s="3">
        <v>1.0962059806263746E-2</v>
      </c>
      <c r="AA171" s="3">
        <v>1.1085854869464229E-2</v>
      </c>
      <c r="AB171" s="3">
        <v>1.0947842621031101E-2</v>
      </c>
      <c r="AC171" s="3">
        <v>1.0930330251738285E-2</v>
      </c>
      <c r="AD171" s="3">
        <v>1.0891188846423927E-2</v>
      </c>
      <c r="AE171" s="3">
        <v>1.0926862997193032E-2</v>
      </c>
      <c r="AF171" s="3">
        <v>1.0758001783764071E-2</v>
      </c>
      <c r="AG171" s="3">
        <v>1.1013209186547135E-2</v>
      </c>
      <c r="AH171" s="3">
        <v>1.1045267713586826E-2</v>
      </c>
      <c r="AI171" s="3">
        <v>1.0904619046837261E-2</v>
      </c>
      <c r="AJ171" s="3">
        <v>1.0904619046837261E-2</v>
      </c>
      <c r="AK171" s="3">
        <v>1.0803138340680363E-2</v>
      </c>
      <c r="AL171" s="3">
        <v>1.1033869437065413E-2</v>
      </c>
      <c r="AM171" s="3">
        <v>1.0902929356807145E-2</v>
      </c>
      <c r="AN171" s="3">
        <v>1.1009486248001354E-2</v>
      </c>
      <c r="AO171" s="3">
        <v>1.1078042547480571E-2</v>
      </c>
      <c r="AP171" s="3">
        <v>1.0933809336975964E-2</v>
      </c>
      <c r="AQ171" s="3">
        <v>1.1011346415709777E-2</v>
      </c>
      <c r="AR171" s="3">
        <v>1.0892856641328996E-2</v>
      </c>
      <c r="AS171" s="3">
        <v>1.1072208141822637E-2</v>
      </c>
      <c r="AT171" s="3">
        <v>1.0858510528289123E-2</v>
      </c>
      <c r="AU171" s="3">
        <v>1.0919964257411374E-2</v>
      </c>
      <c r="AV171" s="3">
        <v>1.1101591555718993E-2</v>
      </c>
      <c r="AW171" s="3">
        <v>1.0983721319814288E-2</v>
      </c>
      <c r="AX171" s="3">
        <v>1.1068330459444664E-2</v>
      </c>
      <c r="AY171" s="3">
        <v>1.0911408624430741E-2</v>
      </c>
      <c r="AZ171" s="3">
        <v>1.0987369933591284E-2</v>
      </c>
      <c r="BA171" s="3">
        <v>1.0991029343939474E-2</v>
      </c>
      <c r="BB171" s="3">
        <v>1.1698153707349612E-2</v>
      </c>
      <c r="BC171" s="3">
        <v>1.1215694467571091E-2</v>
      </c>
      <c r="BD171" s="3">
        <v>1.1247354522634256E-2</v>
      </c>
      <c r="BE171" s="3">
        <v>1.1301072285285985E-2</v>
      </c>
      <c r="BF171" s="3">
        <v>1.1052916214385977E-2</v>
      </c>
      <c r="BG171" s="3">
        <v>1.1364794682400481E-2</v>
      </c>
      <c r="BH171" s="3">
        <v>1.1135515631036652E-2</v>
      </c>
      <c r="BI171" s="3">
        <v>1.2101275209863371E-2</v>
      </c>
      <c r="BJ171" s="3">
        <v>1.1893769584053082E-2</v>
      </c>
      <c r="BK171" s="3">
        <v>1.200055135030742E-2</v>
      </c>
      <c r="BL171" s="3">
        <v>1.1806219948174546E-2</v>
      </c>
      <c r="BM171" s="3">
        <v>1.1139548936504706E-2</v>
      </c>
      <c r="BN171" s="3">
        <v>1.1298901456832544E-2</v>
      </c>
      <c r="BO171" s="3">
        <v>1.1652220896711807E-2</v>
      </c>
      <c r="BP171" s="3">
        <v>1.087142494607185E-2</v>
      </c>
      <c r="BQ171" s="3">
        <v>1.1727396208165985E-2</v>
      </c>
      <c r="BR171" s="3">
        <v>1.2057191019379188E-2</v>
      </c>
      <c r="BS171" s="3">
        <v>1.1866108803089026E-2</v>
      </c>
      <c r="BT171" s="3">
        <v>1.1766657443134543E-2</v>
      </c>
      <c r="BU171" s="3">
        <v>1.1524283271583169E-2</v>
      </c>
      <c r="BV171" s="3">
        <v>1.1843575316497712E-2</v>
      </c>
      <c r="BW171" s="3">
        <v>1.1698153707349612E-2</v>
      </c>
      <c r="BX171" s="3">
        <v>1.1211506577533337E-2</v>
      </c>
      <c r="BY171" s="3">
        <v>1.1087813821510695E-2</v>
      </c>
      <c r="BZ171" s="3">
        <v>1.1783929514799341E-2</v>
      </c>
      <c r="CA171" s="3">
        <v>1.1439028199306422E-2</v>
      </c>
      <c r="CB171" s="3">
        <v>1.1066395213815028E-2</v>
      </c>
      <c r="CC171" s="3">
        <v>1.1277293413461065E-2</v>
      </c>
      <c r="CD171" s="3">
        <v>1.115373397921704E-2</v>
      </c>
      <c r="CE171" s="3">
        <v>1.152195234890796E-2</v>
      </c>
      <c r="CF171" s="3">
        <v>1.1113490570290097E-2</v>
      </c>
      <c r="CG171" s="3">
        <v>1.1135515631036652E-2</v>
      </c>
      <c r="CH171" s="3">
        <v>1.1009486248001354E-2</v>
      </c>
      <c r="CI171" s="3">
        <v>1.1249480704557668E-2</v>
      </c>
      <c r="CJ171" s="3">
        <v>1.1087813821510695E-2</v>
      </c>
      <c r="CK171" s="3">
        <v>1.1294565232984333E-2</v>
      </c>
      <c r="CL171" s="3">
        <v>1.1396071119586182E-2</v>
      </c>
      <c r="CM171" s="3">
        <v>1.1298901456832544E-2</v>
      </c>
      <c r="CN171" s="3">
        <v>1.1358135255303492E-2</v>
      </c>
      <c r="CO171" s="3">
        <v>1.1188617150856617E-2</v>
      </c>
      <c r="CP171" s="3">
        <v>1.1387101860796389E-2</v>
      </c>
      <c r="CQ171" s="3">
        <v>1.1264417262739301E-2</v>
      </c>
      <c r="CR171" s="3">
        <v>1.1347070241222723E-2</v>
      </c>
      <c r="CS171" s="3">
        <v>1.1355918838913071E-2</v>
      </c>
      <c r="CT171" s="3">
        <v>1.1163930591817417E-2</v>
      </c>
      <c r="CU171" s="3">
        <v>1.1298901456832544E-2</v>
      </c>
      <c r="CV171" s="3">
        <v>1.1117475033964652E-2</v>
      </c>
      <c r="CW171" s="3">
        <v>1.1258004508548303E-2</v>
      </c>
      <c r="CZ171" s="3" t="s">
        <v>315</v>
      </c>
    </row>
    <row r="172" spans="1:104" x14ac:dyDescent="0.25">
      <c r="A172" s="212" t="s">
        <v>314</v>
      </c>
      <c r="E172" s="3">
        <v>51</v>
      </c>
      <c r="F172" s="3">
        <v>1.1292399846197676E-2</v>
      </c>
      <c r="G172" s="3">
        <v>1.1243107914187478E-2</v>
      </c>
      <c r="H172" s="3">
        <v>1.1288074544531623E-2</v>
      </c>
      <c r="I172" s="3">
        <v>1.1109515137782355E-2</v>
      </c>
      <c r="J172" s="3">
        <v>1.1318503547255387E-2</v>
      </c>
      <c r="K172" s="3">
        <v>1.1022561837157663E-2</v>
      </c>
      <c r="L172" s="3">
        <v>1.1327261830353486E-2</v>
      </c>
      <c r="M172" s="3">
        <v>1.1448144647024372E-2</v>
      </c>
      <c r="N172" s="3">
        <v>1.1103569025968318E-2</v>
      </c>
      <c r="O172" s="3">
        <v>1.1331651518648789E-2</v>
      </c>
      <c r="P172" s="3">
        <v>1.1161887013397931E-2</v>
      </c>
      <c r="Q172" s="3">
        <v>1.1303244919044442E-2</v>
      </c>
      <c r="R172" s="3">
        <v>1.1133502266960638E-2</v>
      </c>
      <c r="S172" s="3">
        <v>1.1382627111177657E-2</v>
      </c>
      <c r="T172" s="3">
        <v>1.1338249142421875E-2</v>
      </c>
      <c r="U172" s="3">
        <v>1.1182417430055436E-2</v>
      </c>
      <c r="V172" s="3">
        <v>1.1245230257621364E-2</v>
      </c>
      <c r="W172" s="3">
        <v>1.1005773750851766E-2</v>
      </c>
      <c r="X172" s="3">
        <v>1.113753118943217E-2</v>
      </c>
      <c r="Y172" s="3">
        <v>1.1079992092570712E-2</v>
      </c>
      <c r="Z172" s="3">
        <v>1.1079992092570712E-2</v>
      </c>
      <c r="AA172" s="3">
        <v>1.1217791398087096E-2</v>
      </c>
      <c r="AB172" s="3">
        <v>1.1024440076850439E-2</v>
      </c>
      <c r="AC172" s="3">
        <v>1.1039557333264893E-2</v>
      </c>
      <c r="AD172" s="3">
        <v>1.0983721319814288E-2</v>
      </c>
      <c r="AE172" s="3">
        <v>1.1052916214385977E-2</v>
      </c>
      <c r="AF172" s="3">
        <v>1.0887862762141265E-2</v>
      </c>
      <c r="AG172" s="3">
        <v>1.1087813821510695E-2</v>
      </c>
      <c r="AH172" s="3">
        <v>1.1129482144445979E-2</v>
      </c>
      <c r="AI172" s="3">
        <v>1.0989198292977731E-2</v>
      </c>
      <c r="AJ172" s="3">
        <v>1.0976456725819483E-2</v>
      </c>
      <c r="AK172" s="3">
        <v>1.089787892386207E-2</v>
      </c>
      <c r="AL172" s="3">
        <v>1.1115481676172601E-2</v>
      </c>
      <c r="AM172" s="3">
        <v>1.0983721319814288E-2</v>
      </c>
      <c r="AN172" s="3">
        <v>1.105867835197949E-2</v>
      </c>
      <c r="AO172" s="3">
        <v>1.1133502266960638E-2</v>
      </c>
      <c r="AP172" s="3">
        <v>1.0971037077347146E-2</v>
      </c>
      <c r="AQ172" s="3">
        <v>1.1076095369783157E-2</v>
      </c>
      <c r="AR172" s="3">
        <v>1.093206831982152E-2</v>
      </c>
      <c r="AS172" s="3">
        <v>1.1111501722193995E-2</v>
      </c>
      <c r="AT172" s="3">
        <v>1.089787892386207E-2</v>
      </c>
      <c r="AU172" s="3">
        <v>1.0933809336975964E-2</v>
      </c>
      <c r="AV172" s="3">
        <v>1.1105548783716279E-2</v>
      </c>
      <c r="AW172" s="3">
        <v>1.0969236054497733E-2</v>
      </c>
      <c r="AX172" s="3">
        <v>1.105867835197949E-2</v>
      </c>
      <c r="AY172" s="3">
        <v>1.0906311827733606E-2</v>
      </c>
      <c r="AZ172" s="3">
        <v>1.1000224709839967E-2</v>
      </c>
      <c r="BA172" s="3">
        <v>1.0974647420826544E-2</v>
      </c>
      <c r="BB172" s="3">
        <v>1.1561772451895824E-2</v>
      </c>
      <c r="BC172" s="3">
        <v>1.1194835358283028E-2</v>
      </c>
      <c r="BD172" s="3">
        <v>1.118035498869363E-2</v>
      </c>
      <c r="BE172" s="3">
        <v>1.1258004508548303E-2</v>
      </c>
      <c r="BF172" s="3">
        <v>1.1030090088466227E-2</v>
      </c>
      <c r="BG172" s="3">
        <v>1.1322879162241617E-2</v>
      </c>
      <c r="BH172" s="3">
        <v>1.1127475397398445E-2</v>
      </c>
      <c r="BI172" s="3">
        <v>1.1992864519745239E-2</v>
      </c>
      <c r="BJ172" s="3">
        <v>1.1818643565620457E-2</v>
      </c>
      <c r="BK172" s="3">
        <v>1.1833589186917792E-2</v>
      </c>
      <c r="BL172" s="3">
        <v>1.1756813525630405E-2</v>
      </c>
      <c r="BM172" s="3">
        <v>1.1165976287391688E-2</v>
      </c>
      <c r="BN172" s="3">
        <v>1.1338249142421875E-2</v>
      </c>
      <c r="BO172" s="3">
        <v>1.1673921515998553E-2</v>
      </c>
      <c r="BP172" s="3">
        <v>1.0780062584883399E-2</v>
      </c>
      <c r="BQ172" s="3">
        <v>1.1683599316885007E-2</v>
      </c>
      <c r="BR172" s="3">
        <v>1.1977517810185856E-2</v>
      </c>
      <c r="BS172" s="3">
        <v>1.1846074627427816E-2</v>
      </c>
      <c r="BT172" s="3">
        <v>1.1759272731980963E-2</v>
      </c>
      <c r="BU172" s="3">
        <v>1.1542982407622304E-2</v>
      </c>
      <c r="BV172" s="3">
        <v>1.1831095443504025E-2</v>
      </c>
      <c r="BW172" s="3">
        <v>1.1693297245330525E-2</v>
      </c>
      <c r="BX172" s="3">
        <v>1.1264417262739301E-2</v>
      </c>
      <c r="BY172" s="3">
        <v>1.114764169941207E-2</v>
      </c>
      <c r="BZ172" s="3">
        <v>1.1781458575237824E-2</v>
      </c>
      <c r="CA172" s="3">
        <v>1.146186581823827E-2</v>
      </c>
      <c r="CB172" s="3">
        <v>1.1129482144445979E-2</v>
      </c>
      <c r="CC172" s="3">
        <v>1.1305419353840662E-2</v>
      </c>
      <c r="CD172" s="3">
        <v>1.1221991205591864E-2</v>
      </c>
      <c r="CE172" s="3">
        <v>1.1393826344278879E-2</v>
      </c>
      <c r="CF172" s="3">
        <v>1.118035498869363E-2</v>
      </c>
      <c r="CG172" s="3">
        <v>1.1182417430055436E-2</v>
      </c>
      <c r="CH172" s="3">
        <v>1.1085854869464229E-2</v>
      </c>
      <c r="CI172" s="3">
        <v>1.1294565232984333E-2</v>
      </c>
      <c r="CJ172" s="3">
        <v>1.1143590974208806E-2</v>
      </c>
      <c r="CK172" s="3">
        <v>1.1333848985131789E-2</v>
      </c>
      <c r="CL172" s="3">
        <v>1.1411830098878362E-2</v>
      </c>
      <c r="CM172" s="3">
        <v>1.1340451825132214E-2</v>
      </c>
      <c r="CN172" s="3">
        <v>1.1448144647024372E-2</v>
      </c>
      <c r="CO172" s="3">
        <v>1.1268701840497775E-2</v>
      </c>
      <c r="CP172" s="3">
        <v>1.1501039574007832E-2</v>
      </c>
      <c r="CQ172" s="3">
        <v>1.1364794682400481E-2</v>
      </c>
      <c r="CR172" s="3">
        <v>1.140957396118103E-2</v>
      </c>
      <c r="CS172" s="3">
        <v>1.148024637412548E-2</v>
      </c>
      <c r="CT172" s="3">
        <v>1.1251608798739099E-2</v>
      </c>
      <c r="CU172" s="3">
        <v>1.1380392219445534E-2</v>
      </c>
      <c r="CV172" s="3">
        <v>1.1215694467571091E-2</v>
      </c>
      <c r="CW172" s="3">
        <v>1.1411830098878362E-2</v>
      </c>
      <c r="CZ172" s="3" t="s">
        <v>315</v>
      </c>
    </row>
    <row r="173" spans="1:104" x14ac:dyDescent="0.25">
      <c r="A173" s="212" t="s">
        <v>314</v>
      </c>
      <c r="E173" s="3">
        <v>52</v>
      </c>
      <c r="F173" s="3">
        <v>1.1232525185255637E-2</v>
      </c>
      <c r="G173" s="3">
        <v>1.11557690349946E-2</v>
      </c>
      <c r="H173" s="3">
        <v>1.1238869010812835E-2</v>
      </c>
      <c r="I173" s="3">
        <v>1.1054834484418019E-2</v>
      </c>
      <c r="J173" s="3">
        <v>1.1275142729243903E-2</v>
      </c>
      <c r="K173" s="3">
        <v>1.1170074008573838E-2</v>
      </c>
      <c r="L173" s="3">
        <v>1.1266558613810318E-2</v>
      </c>
      <c r="M173" s="3">
        <v>1.1353704125368513E-2</v>
      </c>
      <c r="N173" s="3">
        <v>1.1074150565786312E-2</v>
      </c>
      <c r="O173" s="3">
        <v>1.1290236281933264E-2</v>
      </c>
      <c r="P173" s="3">
        <v>1.1113490570290097E-2</v>
      </c>
      <c r="Q173" s="3">
        <v>1.1277293413461065E-2</v>
      </c>
      <c r="R173" s="3">
        <v>1.114764169941207E-2</v>
      </c>
      <c r="S173" s="3">
        <v>1.1371469294720216E-2</v>
      </c>
      <c r="T173" s="3">
        <v>1.1338249142421875E-2</v>
      </c>
      <c r="U173" s="3">
        <v>1.1165976287391688E-2</v>
      </c>
      <c r="V173" s="3">
        <v>1.1243107914187478E-2</v>
      </c>
      <c r="W173" s="3">
        <v>1.102632086995714E-2</v>
      </c>
      <c r="X173" s="3">
        <v>1.11557690349946E-2</v>
      </c>
      <c r="Y173" s="3">
        <v>1.1093704670218973E-2</v>
      </c>
      <c r="Z173" s="3">
        <v>1.1109515137782355E-2</v>
      </c>
      <c r="AA173" s="3">
        <v>1.1238869010812835E-2</v>
      </c>
      <c r="AB173" s="3">
        <v>1.1043361766545079E-2</v>
      </c>
      <c r="AC173" s="3">
        <v>1.1079992092570712E-2</v>
      </c>
      <c r="AD173" s="3">
        <v>1.102632086995714E-2</v>
      </c>
      <c r="AE173" s="3">
        <v>1.1113490570290097E-2</v>
      </c>
      <c r="AF173" s="3">
        <v>1.0958488499375751E-2</v>
      </c>
      <c r="AG173" s="3">
        <v>1.1111501722193995E-2</v>
      </c>
      <c r="AH173" s="3">
        <v>1.114764169941207E-2</v>
      </c>
      <c r="AI173" s="3">
        <v>1.101507455332762E-2</v>
      </c>
      <c r="AJ173" s="3">
        <v>1.1047176138582415E-2</v>
      </c>
      <c r="AK173" s="3">
        <v>1.0953152741300487E-2</v>
      </c>
      <c r="AL173" s="3">
        <v>1.1159845557516479E-2</v>
      </c>
      <c r="AM173" s="3">
        <v>1.1035762892884549E-2</v>
      </c>
      <c r="AN173" s="3">
        <v>1.1121468481879115E-2</v>
      </c>
      <c r="AO173" s="3">
        <v>1.1176236335562639E-2</v>
      </c>
      <c r="AP173" s="3">
        <v>1.102820420948436E-2</v>
      </c>
      <c r="AQ173" s="3">
        <v>1.113753118943217E-2</v>
      </c>
      <c r="AR173" s="3">
        <v>1.0981901080634016E-2</v>
      </c>
      <c r="AS173" s="3">
        <v>1.1157806229574962E-2</v>
      </c>
      <c r="AT173" s="3">
        <v>1.0963849675990844E-2</v>
      </c>
      <c r="AU173" s="3">
        <v>1.1002071753142162E-2</v>
      </c>
      <c r="AV173" s="3">
        <v>1.1161887013397931E-2</v>
      </c>
      <c r="AW173" s="3">
        <v>1.1022561837157663E-2</v>
      </c>
      <c r="AX173" s="3">
        <v>1.1109515137782355E-2</v>
      </c>
      <c r="AY173" s="3">
        <v>1.095492848956281E-2</v>
      </c>
      <c r="AZ173" s="3">
        <v>1.1054834484418019E-2</v>
      </c>
      <c r="BA173" s="3">
        <v>1.101507455332762E-2</v>
      </c>
      <c r="BB173" s="3">
        <v>1.152195234890796E-2</v>
      </c>
      <c r="BC173" s="3">
        <v>1.1226198909233265E-2</v>
      </c>
      <c r="BD173" s="3">
        <v>1.1213599525745965E-2</v>
      </c>
      <c r="BE173" s="3">
        <v>1.1279445950904354E-2</v>
      </c>
      <c r="BF173" s="3">
        <v>1.1076095369783157E-2</v>
      </c>
      <c r="BG173" s="3">
        <v>1.1362573180948798E-2</v>
      </c>
      <c r="BH173" s="3">
        <v>1.1163930591817417E-2</v>
      </c>
      <c r="BI173" s="3">
        <v>1.1936771562761184E-2</v>
      </c>
      <c r="BJ173" s="3">
        <v>1.1774052744581986E-2</v>
      </c>
      <c r="BK173" s="3">
        <v>1.1771586471181927E-2</v>
      </c>
      <c r="BL173" s="3">
        <v>1.1739632414051626E-2</v>
      </c>
      <c r="BM173" s="3">
        <v>1.1213599525745965E-2</v>
      </c>
      <c r="BN173" s="3">
        <v>1.1344862378540266E-2</v>
      </c>
      <c r="BO173" s="3">
        <v>1.1657034284196732E-2</v>
      </c>
      <c r="BP173" s="3">
        <v>1.0729427057896035E-2</v>
      </c>
      <c r="BQ173" s="3">
        <v>1.1649816138586733E-2</v>
      </c>
      <c r="BR173" s="3">
        <v>1.1898812790401281E-2</v>
      </c>
      <c r="BS173" s="3">
        <v>1.1778988798855972E-2</v>
      </c>
      <c r="BT173" s="3">
        <v>1.1695724853594713E-2</v>
      </c>
      <c r="BU173" s="3">
        <v>1.1482550752006548E-2</v>
      </c>
      <c r="BV173" s="3">
        <v>1.1700583804123199E-2</v>
      </c>
      <c r="BW173" s="3">
        <v>1.1578287115666774E-2</v>
      </c>
      <c r="BX173" s="3">
        <v>1.1215694467571091E-2</v>
      </c>
      <c r="BY173" s="3">
        <v>1.1107530822975775E-2</v>
      </c>
      <c r="BZ173" s="3">
        <v>1.1592496254457019E-2</v>
      </c>
      <c r="CA173" s="3">
        <v>1.1322879162241617E-2</v>
      </c>
      <c r="CB173" s="3">
        <v>1.1062531945817411E-2</v>
      </c>
      <c r="CC173" s="3">
        <v>1.1176236335562639E-2</v>
      </c>
      <c r="CD173" s="3">
        <v>1.113753118943217E-2</v>
      </c>
      <c r="CE173" s="3">
        <v>1.1234637850189411E-2</v>
      </c>
      <c r="CF173" s="3">
        <v>1.1101591555718993E-2</v>
      </c>
      <c r="CG173" s="3">
        <v>1.1141568866631091E-2</v>
      </c>
      <c r="CH173" s="3">
        <v>1.1039557333264893E-2</v>
      </c>
      <c r="CI173" s="3">
        <v>1.1217791398087096E-2</v>
      </c>
      <c r="CJ173" s="3">
        <v>1.1083898259811931E-2</v>
      </c>
      <c r="CK173" s="3">
        <v>1.1266558613810318E-2</v>
      </c>
      <c r="CL173" s="3">
        <v>1.1318503547255387E-2</v>
      </c>
      <c r="CM173" s="3">
        <v>1.1275142729243903E-2</v>
      </c>
      <c r="CN173" s="3">
        <v>1.1382627111177657E-2</v>
      </c>
      <c r="CO173" s="3">
        <v>1.1221991205591864E-2</v>
      </c>
      <c r="CP173" s="3">
        <v>1.147334228527086E-2</v>
      </c>
      <c r="CQ173" s="3">
        <v>1.1329455799028443E-2</v>
      </c>
      <c r="CR173" s="3">
        <v>1.1342656238509496E-2</v>
      </c>
      <c r="CS173" s="3">
        <v>1.1432207295183239E-2</v>
      </c>
      <c r="CT173" s="3">
        <v>1.1207326681719865E-2</v>
      </c>
      <c r="CU173" s="3">
        <v>1.1316318395039771E-2</v>
      </c>
      <c r="CV173" s="3">
        <v>1.1182417430055436E-2</v>
      </c>
      <c r="CW173" s="3">
        <v>1.1380392219445534E-2</v>
      </c>
      <c r="CZ173" s="3" t="s">
        <v>315</v>
      </c>
    </row>
    <row r="174" spans="1:104" x14ac:dyDescent="0.25">
      <c r="A174" s="212" t="s">
        <v>314</v>
      </c>
      <c r="E174" s="3">
        <v>53</v>
      </c>
      <c r="F174" s="3">
        <v>1.1135515631036652E-2</v>
      </c>
      <c r="G174" s="3">
        <v>1.1037658860562072E-2</v>
      </c>
      <c r="H174" s="3">
        <v>1.1141568866631091E-2</v>
      </c>
      <c r="I174" s="3">
        <v>1.0976456725819483E-2</v>
      </c>
      <c r="J174" s="3">
        <v>1.1182417430055436E-2</v>
      </c>
      <c r="K174" s="3">
        <v>1.1161887013397931E-2</v>
      </c>
      <c r="L174" s="3">
        <v>1.1159845557516479E-2</v>
      </c>
      <c r="M174" s="3">
        <v>1.1217791398087096E-2</v>
      </c>
      <c r="N174" s="3">
        <v>1.1009486248001354E-2</v>
      </c>
      <c r="O174" s="3">
        <v>1.1209415627872366E-2</v>
      </c>
      <c r="P174" s="3">
        <v>1.1033869437065413E-2</v>
      </c>
      <c r="Q174" s="3">
        <v>1.1211506577533337E-2</v>
      </c>
      <c r="R174" s="3">
        <v>1.1078042547480571E-2</v>
      </c>
      <c r="S174" s="3">
        <v>1.1249480704557668E-2</v>
      </c>
      <c r="T174" s="3">
        <v>1.1245230257621364E-2</v>
      </c>
      <c r="U174" s="3">
        <v>1.1074150565786312E-2</v>
      </c>
      <c r="V174" s="3">
        <v>1.1131491102868818E-2</v>
      </c>
      <c r="W174" s="3">
        <v>1.095492848956281E-2</v>
      </c>
      <c r="X174" s="3">
        <v>1.1013209186547135E-2</v>
      </c>
      <c r="Y174" s="3">
        <v>1.0967437808052094E-2</v>
      </c>
      <c r="Z174" s="3">
        <v>1.0983721319814288E-2</v>
      </c>
      <c r="AA174" s="3">
        <v>1.1072208141822637E-2</v>
      </c>
      <c r="AB174" s="3">
        <v>1.093904999745865E-2</v>
      </c>
      <c r="AC174" s="3">
        <v>1.094960979883175E-2</v>
      </c>
      <c r="AD174" s="3">
        <v>1.0935553294643685E-2</v>
      </c>
      <c r="AE174" s="3">
        <v>1.0992863078945869E-2</v>
      </c>
      <c r="AF174" s="3">
        <v>1.0864941160849351E-2</v>
      </c>
      <c r="AG174" s="3">
        <v>1.0974647420826544E-2</v>
      </c>
      <c r="AH174" s="3">
        <v>1.0992863078945869E-2</v>
      </c>
      <c r="AI174" s="3">
        <v>1.0918247075408116E-2</v>
      </c>
      <c r="AJ174" s="3">
        <v>1.0983721319814288E-2</v>
      </c>
      <c r="AK174" s="3">
        <v>1.0876322279524286E-2</v>
      </c>
      <c r="AL174" s="3">
        <v>1.102632086995714E-2</v>
      </c>
      <c r="AM174" s="3">
        <v>1.0933809336975964E-2</v>
      </c>
      <c r="AN174" s="3">
        <v>1.101507455332762E-2</v>
      </c>
      <c r="AO174" s="3">
        <v>1.1041458304186236E-2</v>
      </c>
      <c r="AP174" s="3">
        <v>1.0969236054497733E-2</v>
      </c>
      <c r="AQ174" s="3">
        <v>1.1018813046118958E-2</v>
      </c>
      <c r="AR174" s="3">
        <v>1.0942558360490628E-2</v>
      </c>
      <c r="AS174" s="3">
        <v>1.105867835197949E-2</v>
      </c>
      <c r="AT174" s="3">
        <v>1.0928595141319497E-2</v>
      </c>
      <c r="AU174" s="3">
        <v>1.0978268775940769E-2</v>
      </c>
      <c r="AV174" s="3">
        <v>1.1081943998768162E-2</v>
      </c>
      <c r="AW174" s="3">
        <v>1.1007628690635096E-2</v>
      </c>
      <c r="AX174" s="3">
        <v>1.105867835197949E-2</v>
      </c>
      <c r="AY174" s="3">
        <v>1.0956707078294881E-2</v>
      </c>
      <c r="AZ174" s="3">
        <v>1.1011346415709777E-2</v>
      </c>
      <c r="BA174" s="3">
        <v>1.1022561837157663E-2</v>
      </c>
      <c r="BB174" s="3">
        <v>1.1420870699792363E-2</v>
      </c>
      <c r="BC174" s="3">
        <v>1.114764169941207E-2</v>
      </c>
      <c r="BD174" s="3">
        <v>1.1174180134271627E-2</v>
      </c>
      <c r="BE174" s="3">
        <v>1.1198991031944661E-2</v>
      </c>
      <c r="BF174" s="3">
        <v>1.1062531945817411E-2</v>
      </c>
      <c r="BG174" s="3">
        <v>1.1277293413461065E-2</v>
      </c>
      <c r="BH174" s="3">
        <v>1.1099616378976718E-2</v>
      </c>
      <c r="BI174" s="3">
        <v>1.1746988581665674E-2</v>
      </c>
      <c r="BJ174" s="3">
        <v>1.1583018020730806E-2</v>
      </c>
      <c r="BK174" s="3">
        <v>1.1751898672745509E-2</v>
      </c>
      <c r="BL174" s="3">
        <v>1.1566483988077803E-2</v>
      </c>
      <c r="BM174" s="3">
        <v>1.1149670305934944E-2</v>
      </c>
      <c r="BN174" s="3">
        <v>1.1201071914143657E-2</v>
      </c>
      <c r="BO174" s="3">
        <v>1.1452712198178339E-2</v>
      </c>
      <c r="BP174" s="3">
        <v>1.07076611914807E-2</v>
      </c>
      <c r="BQ174" s="3">
        <v>1.1432207295183239E-2</v>
      </c>
      <c r="BR174" s="3">
        <v>1.1642609638116364E-2</v>
      </c>
      <c r="BS174" s="3">
        <v>1.1526615639047999E-2</v>
      </c>
      <c r="BT174" s="3">
        <v>1.1489472884584018E-2</v>
      </c>
      <c r="BU174" s="3">
        <v>1.1283756567757153E-2</v>
      </c>
      <c r="BV174" s="3">
        <v>1.1464158061339824E-2</v>
      </c>
      <c r="BW174" s="3">
        <v>1.1347070241222723E-2</v>
      </c>
      <c r="BX174" s="3">
        <v>1.1062531945817411E-2</v>
      </c>
      <c r="BY174" s="3">
        <v>1.1002071753142162E-2</v>
      </c>
      <c r="BZ174" s="3">
        <v>1.1331651518648789E-2</v>
      </c>
      <c r="CA174" s="3">
        <v>1.114764169941207E-2</v>
      </c>
      <c r="CB174" s="3">
        <v>1.0937300184300947E-2</v>
      </c>
      <c r="CC174" s="3">
        <v>1.1013209186547135E-2</v>
      </c>
      <c r="CD174" s="3">
        <v>1.0992863078945869E-2</v>
      </c>
      <c r="CE174" s="3">
        <v>1.1030090088466227E-2</v>
      </c>
      <c r="CF174" s="3">
        <v>1.1013209186547135E-2</v>
      </c>
      <c r="CG174" s="3">
        <v>1.1062531945817411E-2</v>
      </c>
      <c r="CH174" s="3">
        <v>1.0956707078294881E-2</v>
      </c>
      <c r="CI174" s="3">
        <v>1.1109515137782355E-2</v>
      </c>
      <c r="CJ174" s="3">
        <v>1.0991029343939474E-2</v>
      </c>
      <c r="CK174" s="3">
        <v>1.11557690349946E-2</v>
      </c>
      <c r="CL174" s="3">
        <v>1.118654851631995E-2</v>
      </c>
      <c r="CM174" s="3">
        <v>1.1176236335562639E-2</v>
      </c>
      <c r="CN174" s="3">
        <v>1.1290236281933264E-2</v>
      </c>
      <c r="CO174" s="3">
        <v>1.1135515631036652E-2</v>
      </c>
      <c r="CP174" s="3">
        <v>1.1393826344278879E-2</v>
      </c>
      <c r="CQ174" s="3">
        <v>1.1221991205591864E-2</v>
      </c>
      <c r="CR174" s="3">
        <v>1.1275142729243903E-2</v>
      </c>
      <c r="CS174" s="3">
        <v>1.1338249142421875E-2</v>
      </c>
      <c r="CT174" s="3">
        <v>1.1143590974208806E-2</v>
      </c>
      <c r="CU174" s="3">
        <v>1.1234637850189411E-2</v>
      </c>
      <c r="CV174" s="3">
        <v>1.1129482144445979E-2</v>
      </c>
      <c r="CW174" s="3">
        <v>1.1288074544531623E-2</v>
      </c>
      <c r="CZ174" s="3" t="s">
        <v>315</v>
      </c>
    </row>
    <row r="175" spans="1:104" x14ac:dyDescent="0.25">
      <c r="A175" s="212" t="s">
        <v>314</v>
      </c>
      <c r="E175" s="3">
        <v>54</v>
      </c>
      <c r="F175" s="3">
        <v>1.1005773750851766E-2</v>
      </c>
      <c r="G175" s="3">
        <v>1.0935553294643685E-2</v>
      </c>
      <c r="H175" s="3">
        <v>1.1005773750851766E-2</v>
      </c>
      <c r="I175" s="3">
        <v>1.0887862762141265E-2</v>
      </c>
      <c r="J175" s="3">
        <v>1.1047176138582415E-2</v>
      </c>
      <c r="K175" s="3">
        <v>1.1093704670218973E-2</v>
      </c>
      <c r="L175" s="3">
        <v>1.1005773750851766E-2</v>
      </c>
      <c r="M175" s="3">
        <v>1.1037658860562072E-2</v>
      </c>
      <c r="N175" s="3">
        <v>1.0906311827733606E-2</v>
      </c>
      <c r="O175" s="3">
        <v>1.1049087034828431E-2</v>
      </c>
      <c r="P175" s="3">
        <v>1.0926862997193032E-2</v>
      </c>
      <c r="Q175" s="3">
        <v>1.1068330459444664E-2</v>
      </c>
      <c r="R175" s="3">
        <v>1.0944316893558015E-2</v>
      </c>
      <c r="S175" s="3">
        <v>1.1074150565786312E-2</v>
      </c>
      <c r="T175" s="3">
        <v>1.1085854869464229E-2</v>
      </c>
      <c r="U175" s="3">
        <v>1.0956707078294881E-2</v>
      </c>
      <c r="V175" s="3">
        <v>1.0962059806263746E-2</v>
      </c>
      <c r="W175" s="3">
        <v>1.087142494607185E-2</v>
      </c>
      <c r="X175" s="3">
        <v>1.0836431427695525E-2</v>
      </c>
      <c r="Y175" s="3">
        <v>1.0813539947918782E-2</v>
      </c>
      <c r="Z175" s="3">
        <v>1.0821080331170241E-2</v>
      </c>
      <c r="AA175" s="3">
        <v>1.087142494607185E-2</v>
      </c>
      <c r="AB175" s="3">
        <v>1.080461308866687E-2</v>
      </c>
      <c r="AC175" s="3">
        <v>1.0785738431634884E-2</v>
      </c>
      <c r="AD175" s="3">
        <v>1.0809059795707898E-2</v>
      </c>
      <c r="AE175" s="3">
        <v>1.0828711295088111E-2</v>
      </c>
      <c r="AF175" s="3">
        <v>1.0742155147398846E-2</v>
      </c>
      <c r="AG175" s="3">
        <v>1.080461308866687E-2</v>
      </c>
      <c r="AH175" s="3">
        <v>1.0810549479399523E-2</v>
      </c>
      <c r="AI175" s="3">
        <v>1.0790036439644268E-2</v>
      </c>
      <c r="AJ175" s="3">
        <v>1.0842670805765176E-2</v>
      </c>
      <c r="AK175" s="3">
        <v>1.0762058399151453E-2</v>
      </c>
      <c r="AL175" s="3">
        <v>1.0839544137479895E-2</v>
      </c>
      <c r="AM175" s="3">
        <v>1.0784313569788373E-2</v>
      </c>
      <c r="AN175" s="3">
        <v>1.0836431427695525E-2</v>
      </c>
      <c r="AO175" s="3">
        <v>1.0848965673191602E-2</v>
      </c>
      <c r="AP175" s="3">
        <v>1.0836431427695525E-2</v>
      </c>
      <c r="AQ175" s="3">
        <v>1.0836431427695525E-2</v>
      </c>
      <c r="AR175" s="3">
        <v>1.0818053228081492E-2</v>
      </c>
      <c r="AS175" s="3">
        <v>1.087142494607185E-2</v>
      </c>
      <c r="AT175" s="3">
        <v>1.0787167205662862E-2</v>
      </c>
      <c r="AU175" s="3">
        <v>1.0844239347333362E-2</v>
      </c>
      <c r="AV175" s="3">
        <v>1.0882897542410674E-2</v>
      </c>
      <c r="AW175" s="3">
        <v>1.087796124147522E-2</v>
      </c>
      <c r="AX175" s="3">
        <v>1.087796124147522E-2</v>
      </c>
      <c r="AY175" s="3">
        <v>1.0847386791701386E-2</v>
      </c>
      <c r="AZ175" s="3">
        <v>1.0868176449787326E-2</v>
      </c>
      <c r="BA175" s="3">
        <v>1.0904619046837261E-2</v>
      </c>
      <c r="BB175" s="3">
        <v>1.1161887013397931E-2</v>
      </c>
      <c r="BC175" s="3">
        <v>1.0951379841661391E-2</v>
      </c>
      <c r="BD175" s="3">
        <v>1.1007628690635096E-2</v>
      </c>
      <c r="BE175" s="3">
        <v>1.0989198292977731E-2</v>
      </c>
      <c r="BF175" s="3">
        <v>1.0928595141319497E-2</v>
      </c>
      <c r="BG175" s="3">
        <v>1.1041458304186236E-2</v>
      </c>
      <c r="BH175" s="3">
        <v>1.0928595141319497E-2</v>
      </c>
      <c r="BI175" s="3">
        <v>1.1416347196512189E-2</v>
      </c>
      <c r="BJ175" s="3">
        <v>1.1279445950904354E-2</v>
      </c>
      <c r="BK175" s="3">
        <v>1.159724353770053E-2</v>
      </c>
      <c r="BL175" s="3">
        <v>1.1303244919044442E-2</v>
      </c>
      <c r="BM175" s="3">
        <v>1.102632086995714E-2</v>
      </c>
      <c r="BN175" s="3">
        <v>1.1016942508894956E-2</v>
      </c>
      <c r="BO175" s="3">
        <v>1.1205239744049966E-2</v>
      </c>
      <c r="BP175" s="3">
        <v>1.0719567875203562E-2</v>
      </c>
      <c r="BQ175" s="3">
        <v>1.11680240947587E-2</v>
      </c>
      <c r="BR175" s="3">
        <v>1.1378158988134546E-2</v>
      </c>
      <c r="BS175" s="3">
        <v>1.1224094072823765E-2</v>
      </c>
      <c r="BT175" s="3">
        <v>1.1266558613810318E-2</v>
      </c>
      <c r="BU175" s="3">
        <v>1.1049087034828431E-2</v>
      </c>
      <c r="BV175" s="3">
        <v>1.1217791398087096E-2</v>
      </c>
      <c r="BW175" s="3">
        <v>1.1085854869464229E-2</v>
      </c>
      <c r="BX175" s="3">
        <v>1.0866557149375566E-2</v>
      </c>
      <c r="BY175" s="3">
        <v>1.0853722827980694E-2</v>
      </c>
      <c r="BZ175" s="3">
        <v>1.1062531945817411E-2</v>
      </c>
      <c r="CA175" s="3">
        <v>1.0958488499375751E-2</v>
      </c>
      <c r="CB175" s="3">
        <v>1.0790036439644268E-2</v>
      </c>
      <c r="CC175" s="3">
        <v>1.0839544137479895E-2</v>
      </c>
      <c r="CD175" s="3">
        <v>1.0821080331170241E-2</v>
      </c>
      <c r="CE175" s="3">
        <v>1.0825648130895482E-2</v>
      </c>
      <c r="CF175" s="3">
        <v>1.0904619046837261E-2</v>
      </c>
      <c r="CG175" s="3">
        <v>1.0919964257411374E-2</v>
      </c>
      <c r="CH175" s="3">
        <v>1.0860113167820984E-2</v>
      </c>
      <c r="CI175" s="3">
        <v>1.0963849675990844E-2</v>
      </c>
      <c r="CJ175" s="3">
        <v>1.086979905202512E-2</v>
      </c>
      <c r="CK175" s="3">
        <v>1.0996538571118375E-2</v>
      </c>
      <c r="CL175" s="3">
        <v>1.1009486248001354E-2</v>
      </c>
      <c r="CM175" s="3">
        <v>1.1039557333264893E-2</v>
      </c>
      <c r="CN175" s="3">
        <v>1.1135515631036652E-2</v>
      </c>
      <c r="CO175" s="3">
        <v>1.1013209186547135E-2</v>
      </c>
      <c r="CP175" s="3">
        <v>1.1221991205591864E-2</v>
      </c>
      <c r="CQ175" s="3">
        <v>1.1062531945817411E-2</v>
      </c>
      <c r="CR175" s="3">
        <v>1.11680240947587E-2</v>
      </c>
      <c r="CS175" s="3">
        <v>1.1182417430055436E-2</v>
      </c>
      <c r="CT175" s="3">
        <v>1.1056755199141288E-2</v>
      </c>
      <c r="CU175" s="3">
        <v>1.1099616378976718E-2</v>
      </c>
      <c r="CV175" s="3">
        <v>1.1045267713586826E-2</v>
      </c>
      <c r="CW175" s="3">
        <v>1.1145615253656316E-2</v>
      </c>
      <c r="CZ175" s="3" t="s">
        <v>315</v>
      </c>
    </row>
    <row r="176" spans="1:104" x14ac:dyDescent="0.25">
      <c r="A176" s="212" t="s">
        <v>314</v>
      </c>
      <c r="E176" s="3">
        <v>55</v>
      </c>
      <c r="F176" s="3">
        <v>1.0834880334428587E-2</v>
      </c>
      <c r="G176" s="3">
        <v>1.0827177924067843E-2</v>
      </c>
      <c r="H176" s="3">
        <v>1.0839544137479895E-2</v>
      </c>
      <c r="I176" s="3">
        <v>1.0781475633600657E-2</v>
      </c>
      <c r="J176" s="3">
        <v>1.0884549415328348E-2</v>
      </c>
      <c r="K176" s="3">
        <v>1.095492848956281E-2</v>
      </c>
      <c r="L176" s="3">
        <v>1.0830248232759021E-2</v>
      </c>
      <c r="M176" s="3">
        <v>1.0831788725931601E-2</v>
      </c>
      <c r="N176" s="3">
        <v>1.078289263284915E-2</v>
      </c>
      <c r="O176" s="3">
        <v>1.0850547980088332E-2</v>
      </c>
      <c r="P176" s="3">
        <v>1.080461308866687E-2</v>
      </c>
      <c r="Q176" s="3">
        <v>1.0886204491773799E-2</v>
      </c>
      <c r="R176" s="3">
        <v>1.0795821300123798E-2</v>
      </c>
      <c r="S176" s="3">
        <v>1.0868176449787326E-2</v>
      </c>
      <c r="T176" s="3">
        <v>1.0891188846423927E-2</v>
      </c>
      <c r="U176" s="3">
        <v>1.0818053228081492E-2</v>
      </c>
      <c r="V176" s="3">
        <v>1.0810549479399523E-2</v>
      </c>
      <c r="W176" s="3">
        <v>1.0764783515060383E-2</v>
      </c>
      <c r="X176" s="3">
        <v>1.0694006929788724E-2</v>
      </c>
      <c r="Y176" s="3">
        <v>1.0696233493393437E-2</v>
      </c>
      <c r="Z176" s="3">
        <v>1.0691800351869452E-2</v>
      </c>
      <c r="AA176" s="3">
        <v>1.0718356125438588E-2</v>
      </c>
      <c r="AB176" s="3">
        <v>1.0686372285646173E-2</v>
      </c>
      <c r="AC176" s="3">
        <v>1.0664042190405731E-2</v>
      </c>
      <c r="AD176" s="3">
        <v>1.0691800351869452E-2</v>
      </c>
      <c r="AE176" s="3">
        <v>1.0694006929788724E-2</v>
      </c>
      <c r="AF176" s="3">
        <v>1.0649478012993652E-2</v>
      </c>
      <c r="AG176" s="3">
        <v>1.0674884659561679E-2</v>
      </c>
      <c r="AH176" s="3">
        <v>1.0676926087736183E-2</v>
      </c>
      <c r="AI176" s="3">
        <v>1.068212193856577E-2</v>
      </c>
      <c r="AJ176" s="3">
        <v>1.0714748789324879E-2</v>
      </c>
      <c r="AK176" s="3">
        <v>1.0663089409840398E-2</v>
      </c>
      <c r="AL176" s="3">
        <v>1.0692901133720123E-2</v>
      </c>
      <c r="AM176" s="3">
        <v>1.0668888943625943E-2</v>
      </c>
      <c r="AN176" s="3">
        <v>1.0696233493393437E-2</v>
      </c>
      <c r="AO176" s="3">
        <v>1.0703031690065035E-2</v>
      </c>
      <c r="AP176" s="3">
        <v>1.0710004744871715E-2</v>
      </c>
      <c r="AQ176" s="3">
        <v>1.0695117722257175E-2</v>
      </c>
      <c r="AR176" s="3">
        <v>1.0705336794937015E-2</v>
      </c>
      <c r="AS176" s="3">
        <v>1.0718356125438588E-2</v>
      </c>
      <c r="AT176" s="3">
        <v>1.0673871932148193E-2</v>
      </c>
      <c r="AU176" s="3">
        <v>1.0717149017121286E-2</v>
      </c>
      <c r="AV176" s="3">
        <v>1.072817874724119E-2</v>
      </c>
      <c r="AW176" s="3">
        <v>1.0742155147398846E-2</v>
      </c>
      <c r="AX176" s="3">
        <v>1.0726934951909795E-2</v>
      </c>
      <c r="AY176" s="3">
        <v>1.0725695687407666E-2</v>
      </c>
      <c r="AZ176" s="3">
        <v>1.0733198927827647E-2</v>
      </c>
      <c r="BA176" s="3">
        <v>1.0777248390694272E-2</v>
      </c>
      <c r="BB176" s="3">
        <v>1.0930330251738285E-2</v>
      </c>
      <c r="BC176" s="3">
        <v>1.0780062584883399E-2</v>
      </c>
      <c r="BD176" s="3">
        <v>1.0837986032349534E-2</v>
      </c>
      <c r="BE176" s="3">
        <v>1.0803138340680363E-2</v>
      </c>
      <c r="BF176" s="3">
        <v>1.078289263284915E-2</v>
      </c>
      <c r="BG176" s="3">
        <v>1.0841105732223966E-2</v>
      </c>
      <c r="BH176" s="3">
        <v>1.0773057052755663E-2</v>
      </c>
      <c r="BI176" s="3">
        <v>1.1117475033964652E-2</v>
      </c>
      <c r="BJ176" s="3">
        <v>1.1011346415709777E-2</v>
      </c>
      <c r="BK176" s="3">
        <v>1.1349279822568725E-2</v>
      </c>
      <c r="BL176" s="3">
        <v>1.1049087034828431E-2</v>
      </c>
      <c r="BM176" s="3">
        <v>1.0874686569733338E-2</v>
      </c>
      <c r="BN176" s="3">
        <v>1.0844239347333362E-2</v>
      </c>
      <c r="BO176" s="3">
        <v>1.0976456725819483E-2</v>
      </c>
      <c r="BP176" s="3">
        <v>1.0792921171057679E-2</v>
      </c>
      <c r="BQ176" s="3">
        <v>1.0946078316511176E-2</v>
      </c>
      <c r="BR176" s="3">
        <v>1.1163930591817417E-2</v>
      </c>
      <c r="BS176" s="3">
        <v>1.0980083563449261E-2</v>
      </c>
      <c r="BT176" s="3">
        <v>1.1051000395646882E-2</v>
      </c>
      <c r="BU176" s="3">
        <v>1.0852133701850342E-2</v>
      </c>
      <c r="BV176" s="3">
        <v>1.1002071753142162E-2</v>
      </c>
      <c r="BW176" s="3">
        <v>1.0876322279524286E-2</v>
      </c>
      <c r="BX176" s="3">
        <v>1.0718356125438588E-2</v>
      </c>
      <c r="BY176" s="3">
        <v>1.0722005235039966E-2</v>
      </c>
      <c r="BZ176" s="3">
        <v>1.0858510528289123E-2</v>
      </c>
      <c r="CA176" s="3">
        <v>1.0801667356513889E-2</v>
      </c>
      <c r="CB176" s="3">
        <v>1.068212193856577E-2</v>
      </c>
      <c r="CC176" s="3">
        <v>1.07076611914807E-2</v>
      </c>
      <c r="CD176" s="3">
        <v>1.0697354225552846E-2</v>
      </c>
      <c r="CE176" s="3">
        <v>1.0688528271115105E-2</v>
      </c>
      <c r="CF176" s="3">
        <v>1.0787167205662862E-2</v>
      </c>
      <c r="CG176" s="3">
        <v>1.076752506794143E-2</v>
      </c>
      <c r="CH176" s="3">
        <v>1.0758001783764071E-2</v>
      </c>
      <c r="CI176" s="3">
        <v>1.0801667356513889E-2</v>
      </c>
      <c r="CJ176" s="3">
        <v>1.0748683231582845E-2</v>
      </c>
      <c r="CK176" s="3">
        <v>1.0822599323126902E-2</v>
      </c>
      <c r="CL176" s="3">
        <v>1.0822599323126902E-2</v>
      </c>
      <c r="CM176" s="3">
        <v>1.086979905202512E-2</v>
      </c>
      <c r="CN176" s="3">
        <v>1.0916532912211729E-2</v>
      </c>
      <c r="CO176" s="3">
        <v>1.0856911251585166E-2</v>
      </c>
      <c r="CP176" s="3">
        <v>1.0980083563449261E-2</v>
      </c>
      <c r="CQ176" s="3">
        <v>1.0879603445778097E-2</v>
      </c>
      <c r="CR176" s="3">
        <v>1.0992863078945869E-2</v>
      </c>
      <c r="CS176" s="3">
        <v>1.0971037077347146E-2</v>
      </c>
      <c r="CT176" s="3">
        <v>1.093206831982152E-2</v>
      </c>
      <c r="CU176" s="3">
        <v>1.0911408624430741E-2</v>
      </c>
      <c r="CV176" s="3">
        <v>1.0911408624430741E-2</v>
      </c>
      <c r="CW176" s="3">
        <v>1.0965642345907134E-2</v>
      </c>
      <c r="CZ176" s="3" t="s">
        <v>315</v>
      </c>
    </row>
    <row r="177" spans="1:104" x14ac:dyDescent="0.25">
      <c r="A177" s="212" t="s">
        <v>314</v>
      </c>
      <c r="E177" s="3">
        <v>56</v>
      </c>
      <c r="F177" s="3">
        <v>1.0699610502785672E-2</v>
      </c>
      <c r="G177" s="3">
        <v>1.0706496590206838E-2</v>
      </c>
      <c r="H177" s="3">
        <v>1.0705336794937015E-2</v>
      </c>
      <c r="I177" s="3">
        <v>1.068212193856577E-2</v>
      </c>
      <c r="J177" s="3">
        <v>1.0740862520535965E-2</v>
      </c>
      <c r="K177" s="3">
        <v>1.0797277107838066E-2</v>
      </c>
      <c r="L177" s="3">
        <v>1.0695117722257175E-2</v>
      </c>
      <c r="M177" s="3">
        <v>1.0685301968200611E-2</v>
      </c>
      <c r="N177" s="3">
        <v>1.0675902717882768E-2</v>
      </c>
      <c r="O177" s="3">
        <v>1.0705336794937015E-2</v>
      </c>
      <c r="P177" s="3">
        <v>1.0695117722257175E-2</v>
      </c>
      <c r="Q177" s="3">
        <v>1.073193716351406E-2</v>
      </c>
      <c r="R177" s="3">
        <v>1.0685301968200611E-2</v>
      </c>
      <c r="S177" s="3">
        <v>1.0712367321573768E-2</v>
      </c>
      <c r="T177" s="3">
        <v>1.0734465146164274E-2</v>
      </c>
      <c r="U177" s="3">
        <v>1.0697354225552846E-2</v>
      </c>
      <c r="V177" s="3">
        <v>1.0699610502785672E-2</v>
      </c>
      <c r="W177" s="3">
        <v>1.0619880607476206E-2</v>
      </c>
      <c r="X177" s="3">
        <v>1.0623012173986535E-2</v>
      </c>
      <c r="Y177" s="3">
        <v>1.0637969159068006E-2</v>
      </c>
      <c r="Z177" s="3">
        <v>1.0627679060223327E-2</v>
      </c>
      <c r="AA177" s="3">
        <v>1.0637969159068006E-2</v>
      </c>
      <c r="AB177" s="3">
        <v>1.0624312226972465E-2</v>
      </c>
      <c r="AC177" s="3">
        <v>1.061692114740076E-2</v>
      </c>
      <c r="AD177" s="3">
        <v>1.0621112773456454E-2</v>
      </c>
      <c r="AE177" s="3">
        <v>1.0623012173986535E-2</v>
      </c>
      <c r="AF177" s="3">
        <v>1.0607747024943825E-2</v>
      </c>
      <c r="AG177" s="3">
        <v>1.0615229529438386E-2</v>
      </c>
      <c r="AH177" s="3">
        <v>1.0615229529438386E-2</v>
      </c>
      <c r="AI177" s="3">
        <v>1.0619880607476206E-2</v>
      </c>
      <c r="AJ177" s="3">
        <v>1.0612039022656394E-2</v>
      </c>
      <c r="AK177" s="3">
        <v>1.0602980912939319E-2</v>
      </c>
      <c r="AL177" s="3">
        <v>1.0623658839741479E-2</v>
      </c>
      <c r="AM177" s="3">
        <v>1.0614137281695135E-2</v>
      </c>
      <c r="AN177" s="3">
        <v>1.0632667617628155E-2</v>
      </c>
      <c r="AO177" s="3">
        <v>1.0629778139049195E-2</v>
      </c>
      <c r="AP177" s="3">
        <v>1.0633406016997693E-2</v>
      </c>
      <c r="AQ177" s="3">
        <v>1.062907192473328E-2</v>
      </c>
      <c r="AR177" s="3">
        <v>1.0634901877417446E-2</v>
      </c>
      <c r="AS177" s="3">
        <v>1.0631935605160847E-2</v>
      </c>
      <c r="AT177" s="3">
        <v>1.0616350213413894E-2</v>
      </c>
      <c r="AU177" s="3">
        <v>1.0631210004517166E-2</v>
      </c>
      <c r="AV177" s="3">
        <v>1.0650345006304462E-2</v>
      </c>
      <c r="AW177" s="3">
        <v>1.064691247864602E-2</v>
      </c>
      <c r="AX177" s="3">
        <v>1.0637192954312868E-2</v>
      </c>
      <c r="AY177" s="3">
        <v>1.0651217870093044E-2</v>
      </c>
      <c r="AZ177" s="3">
        <v>1.062907192473328E-2</v>
      </c>
      <c r="BA177" s="3">
        <v>1.0655669476652085E-2</v>
      </c>
      <c r="BB177" s="3">
        <v>1.0752651520305578E-2</v>
      </c>
      <c r="BC177" s="3">
        <v>1.0656577103146825E-2</v>
      </c>
      <c r="BD177" s="3">
        <v>1.0710004744871715E-2</v>
      </c>
      <c r="BE177" s="3">
        <v>1.0680027874181097E-2</v>
      </c>
      <c r="BF177" s="3">
        <v>1.0688528271115105E-2</v>
      </c>
      <c r="BG177" s="3">
        <v>1.0717149017121286E-2</v>
      </c>
      <c r="BH177" s="3">
        <v>1.0677954749843344E-2</v>
      </c>
      <c r="BI177" s="3">
        <v>1.095492848956281E-2</v>
      </c>
      <c r="BJ177" s="3">
        <v>1.0904619046837261E-2</v>
      </c>
      <c r="BK177" s="3">
        <v>1.1091738728044476E-2</v>
      </c>
      <c r="BL177" s="3">
        <v>1.0861719159905414E-2</v>
      </c>
      <c r="BM177" s="3">
        <v>1.0737010884391052E-2</v>
      </c>
      <c r="BN177" s="3">
        <v>1.0855315348027972E-2</v>
      </c>
      <c r="BO177" s="3">
        <v>1.0836431427695525E-2</v>
      </c>
      <c r="BP177" s="3">
        <v>1.0916532912211729E-2</v>
      </c>
      <c r="BQ177" s="3">
        <v>1.0863328494310931E-2</v>
      </c>
      <c r="BR177" s="3">
        <v>1.0958488499375751E-2</v>
      </c>
      <c r="BS177" s="3">
        <v>1.0801667356513889E-2</v>
      </c>
      <c r="BT177" s="3">
        <v>1.0866557149375566E-2</v>
      </c>
      <c r="BU177" s="3">
        <v>1.0714748789324879E-2</v>
      </c>
      <c r="BV177" s="3">
        <v>1.0837986032349534E-2</v>
      </c>
      <c r="BW177" s="3">
        <v>1.0725695687407666E-2</v>
      </c>
      <c r="BX177" s="3">
        <v>1.0668888943625943E-2</v>
      </c>
      <c r="BY177" s="3">
        <v>1.0646069190541341E-2</v>
      </c>
      <c r="BZ177" s="3">
        <v>1.0720784250388027E-2</v>
      </c>
      <c r="CA177" s="3">
        <v>1.064194294829035E-2</v>
      </c>
      <c r="CB177" s="3">
        <v>1.0627679060223327E-2</v>
      </c>
      <c r="CC177" s="3">
        <v>1.0638751579917005E-2</v>
      </c>
      <c r="CD177" s="3">
        <v>1.0632667617628155E-2</v>
      </c>
      <c r="CE177" s="3">
        <v>1.0649478012993652E-2</v>
      </c>
      <c r="CF177" s="3">
        <v>1.0690704602141721E-2</v>
      </c>
      <c r="CG177" s="3">
        <v>1.0665964382726822E-2</v>
      </c>
      <c r="CH177" s="3">
        <v>1.0672864555113848E-2</v>
      </c>
      <c r="CI177" s="3">
        <v>1.068212193856577E-2</v>
      </c>
      <c r="CJ177" s="3">
        <v>1.0659334206245208E-2</v>
      </c>
      <c r="CK177" s="3">
        <v>1.0688528271115105E-2</v>
      </c>
      <c r="CL177" s="3">
        <v>1.0686372285646173E-2</v>
      </c>
      <c r="CM177" s="3">
        <v>1.0725695687407666E-2</v>
      </c>
      <c r="CN177" s="3">
        <v>1.0742155147398846E-2</v>
      </c>
      <c r="CO177" s="3">
        <v>1.0723230813282636E-2</v>
      </c>
      <c r="CP177" s="3">
        <v>1.0771667980142396E-2</v>
      </c>
      <c r="CQ177" s="3">
        <v>1.0723230813282636E-2</v>
      </c>
      <c r="CR177" s="3">
        <v>1.0810549479399523E-2</v>
      </c>
      <c r="CS177" s="3">
        <v>1.0787167205662862E-2</v>
      </c>
      <c r="CT177" s="3">
        <v>1.0795821300123798E-2</v>
      </c>
      <c r="CU177" s="3">
        <v>1.0758001783764071E-2</v>
      </c>
      <c r="CV177" s="3">
        <v>1.0778653499595614E-2</v>
      </c>
      <c r="CW177" s="3">
        <v>1.0806091588463129E-2</v>
      </c>
      <c r="CZ177" s="3" t="s">
        <v>315</v>
      </c>
    </row>
    <row r="178" spans="1:104" x14ac:dyDescent="0.25">
      <c r="A178" s="212" t="s">
        <v>314</v>
      </c>
      <c r="E178" s="3">
        <v>57</v>
      </c>
      <c r="F178" s="3">
        <v>1.0616350213413894E-2</v>
      </c>
      <c r="G178" s="3">
        <v>1.0646069190541341E-2</v>
      </c>
      <c r="H178" s="3">
        <v>1.0650345006304462E-2</v>
      </c>
      <c r="I178" s="3">
        <v>1.063565928928023E-2</v>
      </c>
      <c r="J178" s="3">
        <v>1.0659334206245208E-2</v>
      </c>
      <c r="K178" s="3">
        <v>1.0684236792169566E-2</v>
      </c>
      <c r="L178" s="3">
        <v>1.0629778139049195E-2</v>
      </c>
      <c r="M178" s="3">
        <v>1.0626992461351903E-2</v>
      </c>
      <c r="N178" s="3">
        <v>1.0637969159068006E-2</v>
      </c>
      <c r="O178" s="3">
        <v>1.0634901877417446E-2</v>
      </c>
      <c r="P178" s="3">
        <v>1.0625639059717251E-2</v>
      </c>
      <c r="Q178" s="3">
        <v>1.0636422989669159E-2</v>
      </c>
      <c r="R178" s="3">
        <v>1.0631935605160847E-2</v>
      </c>
      <c r="S178" s="3">
        <v>1.0624972309107417E-2</v>
      </c>
      <c r="T178" s="3">
        <v>1.0637969159068006E-2</v>
      </c>
      <c r="U178" s="3">
        <v>1.0634901877417446E-2</v>
      </c>
      <c r="V178" s="3">
        <v>1.0617499104852657E-2</v>
      </c>
      <c r="W178" s="3">
        <v>1.0602634606853178E-2</v>
      </c>
      <c r="X178" s="3">
        <v>1.0601023457802339E-2</v>
      </c>
      <c r="Y178" s="3">
        <v>1.0614137281695135E-2</v>
      </c>
      <c r="Z178" s="3">
        <v>1.0606034665486819E-2</v>
      </c>
      <c r="AA178" s="3">
        <v>1.0611532595056206E-2</v>
      </c>
      <c r="AB178" s="3">
        <v>1.0601965969173288E-2</v>
      </c>
      <c r="AC178" s="3">
        <v>1.0599359454959489E-2</v>
      </c>
      <c r="AD178" s="3">
        <v>1.0602296281019941E-2</v>
      </c>
      <c r="AE178" s="3">
        <v>1.0602980912939319E-2</v>
      </c>
      <c r="AF178" s="3">
        <v>1.0596533902131999E-2</v>
      </c>
      <c r="AG178" s="3">
        <v>1.0597799175422362E-2</v>
      </c>
      <c r="AH178" s="3">
        <v>1.0598202432325121E-2</v>
      </c>
      <c r="AI178" s="3">
        <v>1.0599616090500641E-2</v>
      </c>
      <c r="AJ178" s="3">
        <v>1.0597430391751872E-2</v>
      </c>
      <c r="AK178" s="3">
        <v>1.0595731000444086E-2</v>
      </c>
      <c r="AL178" s="3">
        <v>1.0601643705240416E-2</v>
      </c>
      <c r="AM178" s="3">
        <v>1.0598202432325121E-2</v>
      </c>
      <c r="AN178" s="3">
        <v>1.0607747024943825E-2</v>
      </c>
      <c r="AO178" s="3">
        <v>1.060562570901058E-2</v>
      </c>
      <c r="AP178" s="3">
        <v>1.0605224469723895E-2</v>
      </c>
      <c r="AQ178" s="3">
        <v>1.0606451307100695E-2</v>
      </c>
      <c r="AR178" s="3">
        <v>1.0606875601980148E-2</v>
      </c>
      <c r="AS178" s="3">
        <v>1.0605224469723895E-2</v>
      </c>
      <c r="AT178" s="3">
        <v>1.05986398655461E-2</v>
      </c>
      <c r="AU178" s="3">
        <v>1.0605224469723895E-2</v>
      </c>
      <c r="AV178" s="3">
        <v>1.0614137281695135E-2</v>
      </c>
      <c r="AW178" s="3">
        <v>1.0610057317646526E-2</v>
      </c>
      <c r="AX178" s="3">
        <v>1.0608194090174772E-2</v>
      </c>
      <c r="AY178" s="3">
        <v>1.0613601893590952E-2</v>
      </c>
      <c r="AZ178" s="3">
        <v>1.060730751843264E-2</v>
      </c>
      <c r="BA178" s="3">
        <v>1.0618675977478453E-2</v>
      </c>
      <c r="BB178" s="3">
        <v>1.0676926087736183E-2</v>
      </c>
      <c r="BC178" s="3">
        <v>1.0618675977478453E-2</v>
      </c>
      <c r="BD178" s="3">
        <v>1.0653871463891074E-2</v>
      </c>
      <c r="BE178" s="3">
        <v>1.0634150778480178E-2</v>
      </c>
      <c r="BF178" s="3">
        <v>1.0636422989669159E-2</v>
      </c>
      <c r="BG178" s="3">
        <v>1.0653871463891074E-2</v>
      </c>
      <c r="BH178" s="3">
        <v>1.063565928928023E-2</v>
      </c>
      <c r="BI178" s="3">
        <v>1.0824121926817032E-2</v>
      </c>
      <c r="BJ178" s="3">
        <v>1.0785738431634884E-2</v>
      </c>
      <c r="BK178" s="3">
        <v>1.0906311827733606E-2</v>
      </c>
      <c r="BL178" s="3">
        <v>1.077028294958382E-2</v>
      </c>
      <c r="BM178" s="3">
        <v>1.0670865930557771E-2</v>
      </c>
      <c r="BN178" s="3">
        <v>1.0758001783764071E-2</v>
      </c>
      <c r="BO178" s="3">
        <v>1.0750001736721138E-2</v>
      </c>
      <c r="BP178" s="3">
        <v>1.1052916214385977E-2</v>
      </c>
      <c r="BQ178" s="3">
        <v>1.0768901974392286E-2</v>
      </c>
      <c r="BR178" s="3">
        <v>1.0833332763505621E-2</v>
      </c>
      <c r="BS178" s="3">
        <v>1.0729427057896035E-2</v>
      </c>
      <c r="BT178" s="3">
        <v>1.075132450438121E-2</v>
      </c>
      <c r="BU178" s="3">
        <v>1.0669874722468831E-2</v>
      </c>
      <c r="BV178" s="3">
        <v>1.0742155147398846E-2</v>
      </c>
      <c r="BW178" s="3">
        <v>1.0665000521525414E-2</v>
      </c>
      <c r="BX178" s="3">
        <v>1.0628372223260518E-2</v>
      </c>
      <c r="BY178" s="3">
        <v>1.0615229529438386E-2</v>
      </c>
      <c r="BZ178" s="3">
        <v>1.0668888943625943E-2</v>
      </c>
      <c r="CA178" s="3">
        <v>1.061692114740076E-2</v>
      </c>
      <c r="CB178" s="3">
        <v>1.0608648682963073E-2</v>
      </c>
      <c r="CC178" s="3">
        <v>1.0612552734677649E-2</v>
      </c>
      <c r="CD178" s="3">
        <v>1.0609110772319741E-2</v>
      </c>
      <c r="CE178" s="3">
        <v>1.0627679060223327E-2</v>
      </c>
      <c r="CF178" s="3">
        <v>1.0628372223260518E-2</v>
      </c>
      <c r="CG178" s="3">
        <v>1.0633406016997693E-2</v>
      </c>
      <c r="CH178" s="3">
        <v>1.0624312226972465E-2</v>
      </c>
      <c r="CI178" s="3">
        <v>1.0640334974455157E-2</v>
      </c>
      <c r="CJ178" s="3">
        <v>1.061692114740076E-2</v>
      </c>
      <c r="CK178" s="3">
        <v>1.0626992461351903E-2</v>
      </c>
      <c r="CL178" s="3">
        <v>1.0630490840750961E-2</v>
      </c>
      <c r="CM178" s="3">
        <v>1.0631210004517166E-2</v>
      </c>
      <c r="CN178" s="3">
        <v>1.064691247864602E-2</v>
      </c>
      <c r="CO178" s="3">
        <v>1.0645231885141437E-2</v>
      </c>
      <c r="CP178" s="3">
        <v>1.07076611914807E-2</v>
      </c>
      <c r="CQ178" s="3">
        <v>1.0680027874181097E-2</v>
      </c>
      <c r="CR178" s="3">
        <v>1.0677954749843344E-2</v>
      </c>
      <c r="CS178" s="3">
        <v>1.0729427057896035E-2</v>
      </c>
      <c r="CT178" s="3">
        <v>1.0701886414495099E-2</v>
      </c>
      <c r="CU178" s="3">
        <v>1.066790861399447E-2</v>
      </c>
      <c r="CV178" s="3">
        <v>1.0723230813282636E-2</v>
      </c>
      <c r="CW178" s="3">
        <v>1.0720784250388027E-2</v>
      </c>
      <c r="CZ178" s="3" t="s">
        <v>315</v>
      </c>
    </row>
    <row r="179" spans="1:104" x14ac:dyDescent="0.25">
      <c r="A179" s="212" t="s">
        <v>314</v>
      </c>
      <c r="E179" s="3">
        <v>58</v>
      </c>
      <c r="F179" s="3">
        <v>1.0602634606853178E-2</v>
      </c>
      <c r="G179" s="3">
        <v>1.0621112773456454E-2</v>
      </c>
      <c r="H179" s="3">
        <v>1.0621739113911066E-2</v>
      </c>
      <c r="I179" s="3">
        <v>1.0610541712498534E-2</v>
      </c>
      <c r="J179" s="3">
        <v>1.0626992461351903E-2</v>
      </c>
      <c r="K179" s="3">
        <v>1.0630490840750961E-2</v>
      </c>
      <c r="L179" s="3">
        <v>1.0606034665486819E-2</v>
      </c>
      <c r="M179" s="3">
        <v>1.0604445271836016E-2</v>
      </c>
      <c r="N179" s="3">
        <v>1.061692114740076E-2</v>
      </c>
      <c r="O179" s="3">
        <v>1.0609580327429091E-2</v>
      </c>
      <c r="P179" s="3">
        <v>1.0606034665486819E-2</v>
      </c>
      <c r="Q179" s="3">
        <v>1.0609110772319741E-2</v>
      </c>
      <c r="R179" s="3">
        <v>1.0612039022656394E-2</v>
      </c>
      <c r="S179" s="3">
        <v>1.060369733189459E-2</v>
      </c>
      <c r="T179" s="3">
        <v>1.0612039022656394E-2</v>
      </c>
      <c r="U179" s="3">
        <v>1.0612039022656394E-2</v>
      </c>
      <c r="V179" s="3">
        <v>1.0604830979860314E-2</v>
      </c>
      <c r="W179" s="3">
        <v>1.0597799175422362E-2</v>
      </c>
      <c r="X179" s="3">
        <v>1.0596306051377069E-2</v>
      </c>
      <c r="Y179" s="3">
        <v>1.060369733189459E-2</v>
      </c>
      <c r="Z179" s="3">
        <v>1.05986398655461E-2</v>
      </c>
      <c r="AA179" s="3">
        <v>1.0603335165736749E-2</v>
      </c>
      <c r="AB179" s="3">
        <v>1.0596205610443832E-2</v>
      </c>
      <c r="AC179" s="3">
        <v>1.0595958702802721E-2</v>
      </c>
      <c r="AD179" s="3">
        <v>1.0596797449330286E-2</v>
      </c>
      <c r="AE179" s="3">
        <v>1.0597096381730342E-2</v>
      </c>
      <c r="AF179" s="3">
        <v>1.0595856090626521E-2</v>
      </c>
      <c r="AG179" s="3">
        <v>1.0595737535476046E-2</v>
      </c>
      <c r="AH179" s="3">
        <v>1.0595731000444086E-2</v>
      </c>
      <c r="AI179" s="3">
        <v>1.0595839846271327E-2</v>
      </c>
      <c r="AJ179" s="3">
        <v>1.0595717237152025E-2</v>
      </c>
      <c r="AK179" s="3">
        <v>1.0597047764552614E-2</v>
      </c>
      <c r="AL179" s="3">
        <v>1.0596306051377069E-2</v>
      </c>
      <c r="AM179" s="3">
        <v>1.0595731000444086E-2</v>
      </c>
      <c r="AN179" s="3">
        <v>1.0598871306435664E-2</v>
      </c>
      <c r="AO179" s="3">
        <v>1.0597996513358465E-2</v>
      </c>
      <c r="AP179" s="3">
        <v>1.0597430391751872E-2</v>
      </c>
      <c r="AQ179" s="3">
        <v>1.05986398655461E-2</v>
      </c>
      <c r="AR179" s="3">
        <v>1.0598202432325121E-2</v>
      </c>
      <c r="AS179" s="3">
        <v>1.0597799175422362E-2</v>
      </c>
      <c r="AT179" s="3">
        <v>1.0595757968875463E-2</v>
      </c>
      <c r="AU179" s="3">
        <v>1.0597799175422362E-2</v>
      </c>
      <c r="AV179" s="3">
        <v>1.0602634606853178E-2</v>
      </c>
      <c r="AW179" s="3">
        <v>1.0599359454959489E-2</v>
      </c>
      <c r="AX179" s="3">
        <v>1.05986398655461E-2</v>
      </c>
      <c r="AY179" s="3">
        <v>1.0600435814049236E-2</v>
      </c>
      <c r="AZ179" s="3">
        <v>1.0601329523343916E-2</v>
      </c>
      <c r="BA179" s="3">
        <v>1.0605224469723895E-2</v>
      </c>
      <c r="BB179" s="3">
        <v>1.0643575313758147E-2</v>
      </c>
      <c r="BC179" s="3">
        <v>1.0604445271836016E-2</v>
      </c>
      <c r="BD179" s="3">
        <v>1.0624312226972465E-2</v>
      </c>
      <c r="BE179" s="3">
        <v>1.0614137281695135E-2</v>
      </c>
      <c r="BF179" s="3">
        <v>1.0613073701481013E-2</v>
      </c>
      <c r="BG179" s="3">
        <v>1.062631245251433E-2</v>
      </c>
      <c r="BH179" s="3">
        <v>1.0616350213413894E-2</v>
      </c>
      <c r="BI179" s="3">
        <v>1.075132450438121E-2</v>
      </c>
      <c r="BJ179" s="3">
        <v>1.073193716351406E-2</v>
      </c>
      <c r="BK179" s="3">
        <v>1.0798736727948621E-2</v>
      </c>
      <c r="BL179" s="3">
        <v>1.0723230813282636E-2</v>
      </c>
      <c r="BM179" s="3">
        <v>1.0640334974455157E-2</v>
      </c>
      <c r="BN179" s="3">
        <v>1.0710004744871715E-2</v>
      </c>
      <c r="BO179" s="3">
        <v>1.0699610502785672E-2</v>
      </c>
      <c r="BP179" s="3">
        <v>1.1215694467571091E-2</v>
      </c>
      <c r="BQ179" s="3">
        <v>1.0724460969314342E-2</v>
      </c>
      <c r="BR179" s="3">
        <v>1.0766152243665505E-2</v>
      </c>
      <c r="BS179" s="3">
        <v>1.0690704602141721E-2</v>
      </c>
      <c r="BT179" s="3">
        <v>1.0699610502785672E-2</v>
      </c>
      <c r="BU179" s="3">
        <v>1.0642756093722783E-2</v>
      </c>
      <c r="BV179" s="3">
        <v>1.0697354225552846E-2</v>
      </c>
      <c r="BW179" s="3">
        <v>1.0636422989669159E-2</v>
      </c>
      <c r="BX179" s="3">
        <v>1.0614137281695135E-2</v>
      </c>
      <c r="BY179" s="3">
        <v>1.0604445271836016E-2</v>
      </c>
      <c r="BZ179" s="3">
        <v>1.0639540192967978E-2</v>
      </c>
      <c r="CA179" s="3">
        <v>1.0604067378252147E-2</v>
      </c>
      <c r="CB179" s="3">
        <v>1.0602296281019941E-2</v>
      </c>
      <c r="CC179" s="3">
        <v>1.0603335165736749E-2</v>
      </c>
      <c r="CD179" s="3">
        <v>1.0601023457802339E-2</v>
      </c>
      <c r="CE179" s="3">
        <v>1.0613601893590952E-2</v>
      </c>
      <c r="CF179" s="3">
        <v>1.0608194090174772E-2</v>
      </c>
      <c r="CG179" s="3">
        <v>1.0611033481680354E-2</v>
      </c>
      <c r="CH179" s="3">
        <v>1.0604445271836016E-2</v>
      </c>
      <c r="CI179" s="3">
        <v>1.0613073701481013E-2</v>
      </c>
      <c r="CJ179" s="3">
        <v>1.0602980912939319E-2</v>
      </c>
      <c r="CK179" s="3">
        <v>1.0606875601980148E-2</v>
      </c>
      <c r="CL179" s="3">
        <v>1.0610057317646526E-2</v>
      </c>
      <c r="CM179" s="3">
        <v>1.0609110772319741E-2</v>
      </c>
      <c r="CN179" s="3">
        <v>1.061692114740076E-2</v>
      </c>
      <c r="CO179" s="3">
        <v>1.0615786331254151E-2</v>
      </c>
      <c r="CP179" s="3">
        <v>1.066790861399447E-2</v>
      </c>
      <c r="CQ179" s="3">
        <v>1.0647761726777616E-2</v>
      </c>
      <c r="CR179" s="3">
        <v>1.0643575313758147E-2</v>
      </c>
      <c r="CS179" s="3">
        <v>1.0668888943625943E-2</v>
      </c>
      <c r="CT179" s="3">
        <v>1.0659334206245208E-2</v>
      </c>
      <c r="CU179" s="3">
        <v>1.063565928928023E-2</v>
      </c>
      <c r="CV179" s="3">
        <v>1.0683176776083991E-2</v>
      </c>
      <c r="CW179" s="3">
        <v>1.0683176776083991E-2</v>
      </c>
      <c r="CZ179" s="3" t="s">
        <v>315</v>
      </c>
    </row>
    <row r="180" spans="1:104" x14ac:dyDescent="0.25">
      <c r="A180" s="212" t="s">
        <v>314</v>
      </c>
      <c r="E180" s="3">
        <v>59</v>
      </c>
      <c r="F180" s="3">
        <v>1.06001543054699E-2</v>
      </c>
      <c r="G180" s="3">
        <v>1.060562570901058E-2</v>
      </c>
      <c r="H180" s="3">
        <v>1.0610057317646526E-2</v>
      </c>
      <c r="I180" s="3">
        <v>1.06001543054699E-2</v>
      </c>
      <c r="J180" s="3">
        <v>1.0614679836641328E-2</v>
      </c>
      <c r="K180" s="3">
        <v>1.0610541712498534E-2</v>
      </c>
      <c r="L180" s="3">
        <v>1.0598202432325121E-2</v>
      </c>
      <c r="M180" s="3">
        <v>1.0599616090500641E-2</v>
      </c>
      <c r="N180" s="3">
        <v>1.0605224469723895E-2</v>
      </c>
      <c r="O180" s="3">
        <v>1.0602296281019941E-2</v>
      </c>
      <c r="P180" s="3">
        <v>1.0599111181624155E-2</v>
      </c>
      <c r="Q180" s="3">
        <v>1.0601023457802339E-2</v>
      </c>
      <c r="R180" s="3">
        <v>1.0603335165736749E-2</v>
      </c>
      <c r="S180" s="3">
        <v>1.0598202432325121E-2</v>
      </c>
      <c r="T180" s="3">
        <v>1.0604830979860314E-2</v>
      </c>
      <c r="U180" s="3">
        <v>1.0602634606853178E-2</v>
      </c>
      <c r="V180" s="3">
        <v>1.0599616090500641E-2</v>
      </c>
      <c r="W180" s="3">
        <v>1.0595894672639772E-2</v>
      </c>
      <c r="X180" s="3">
        <v>1.0595757968875463E-2</v>
      </c>
      <c r="Y180" s="3">
        <v>1.0602296281019941E-2</v>
      </c>
      <c r="Z180" s="3">
        <v>1.059725902112052E-2</v>
      </c>
      <c r="AA180" s="3">
        <v>1.0601965969173288E-2</v>
      </c>
      <c r="AB180" s="3">
        <v>1.0595717237152025E-2</v>
      </c>
      <c r="AC180" s="3">
        <v>1.0595705212479767E-2</v>
      </c>
      <c r="AD180" s="3">
        <v>1.0596031896077385E-2</v>
      </c>
      <c r="AE180" s="3">
        <v>1.0596205610443832E-2</v>
      </c>
      <c r="AF180" s="3">
        <v>1.0595914974000031E-2</v>
      </c>
      <c r="AG180" s="3">
        <v>1.0596150335280163E-2</v>
      </c>
      <c r="AH180" s="3">
        <v>1.0595767414976032E-2</v>
      </c>
      <c r="AI180" s="3">
        <v>1.0595806918866635E-2</v>
      </c>
      <c r="AJ180" s="3">
        <v>1.0595914974000031E-2</v>
      </c>
      <c r="AK180" s="3">
        <v>1.059799420242924E-2</v>
      </c>
      <c r="AL180" s="3">
        <v>1.0595731000444086E-2</v>
      </c>
      <c r="AM180" s="3">
        <v>1.0595806918866635E-2</v>
      </c>
      <c r="AN180" s="3">
        <v>1.0596942511689078E-2</v>
      </c>
      <c r="AO180" s="3">
        <v>1.0596533902131999E-2</v>
      </c>
      <c r="AP180" s="3">
        <v>1.0595894672639772E-2</v>
      </c>
      <c r="AQ180" s="3">
        <v>1.0596661233214788E-2</v>
      </c>
      <c r="AR180" s="3">
        <v>1.0596031896077385E-2</v>
      </c>
      <c r="AS180" s="3">
        <v>1.0596306051377069E-2</v>
      </c>
      <c r="AT180" s="3">
        <v>1.0595767414976032E-2</v>
      </c>
      <c r="AU180" s="3">
        <v>1.0596306051377069E-2</v>
      </c>
      <c r="AV180" s="3">
        <v>1.0599616090500641E-2</v>
      </c>
      <c r="AW180" s="3">
        <v>1.0596533902131999E-2</v>
      </c>
      <c r="AX180" s="3">
        <v>1.0596661233214788E-2</v>
      </c>
      <c r="AY180" s="3">
        <v>1.0596797449330286E-2</v>
      </c>
      <c r="AZ180" s="3">
        <v>1.0599359454959489E-2</v>
      </c>
      <c r="BA180" s="3">
        <v>1.0601965969173288E-2</v>
      </c>
      <c r="BB180" s="3">
        <v>1.0631935605160847E-2</v>
      </c>
      <c r="BC180" s="3">
        <v>1.0601023457802339E-2</v>
      </c>
      <c r="BD180" s="3">
        <v>1.0612039022656394E-2</v>
      </c>
      <c r="BE180" s="3">
        <v>1.0608194090174772E-2</v>
      </c>
      <c r="BF180" s="3">
        <v>1.0604067378252147E-2</v>
      </c>
      <c r="BG180" s="3">
        <v>1.061692114740076E-2</v>
      </c>
      <c r="BH180" s="3">
        <v>1.0611033481680354E-2</v>
      </c>
      <c r="BI180" s="3">
        <v>1.0717149017121286E-2</v>
      </c>
      <c r="BJ180" s="3">
        <v>1.0708830581946494E-2</v>
      </c>
      <c r="BK180" s="3">
        <v>1.0738290374200821E-2</v>
      </c>
      <c r="BL180" s="3">
        <v>1.0700746012994311E-2</v>
      </c>
      <c r="BM180" s="3">
        <v>1.062631245251433E-2</v>
      </c>
      <c r="BN180" s="3">
        <v>1.0689613902529871E-2</v>
      </c>
      <c r="BO180" s="3">
        <v>1.0674884659561679E-2</v>
      </c>
      <c r="BP180" s="3">
        <v>1.1405066526133489E-2</v>
      </c>
      <c r="BQ180" s="3">
        <v>1.0706496590206838E-2</v>
      </c>
      <c r="BR180" s="3">
        <v>1.073193716351406E-2</v>
      </c>
      <c r="BS180" s="3">
        <v>1.0673871932148193E-2</v>
      </c>
      <c r="BT180" s="3">
        <v>1.0673871932148193E-2</v>
      </c>
      <c r="BU180" s="3">
        <v>1.0632667617628155E-2</v>
      </c>
      <c r="BV180" s="3">
        <v>1.0678988685021151E-2</v>
      </c>
      <c r="BW180" s="3">
        <v>1.0624312226972465E-2</v>
      </c>
      <c r="BX180" s="3">
        <v>1.0610541712498534E-2</v>
      </c>
      <c r="BY180" s="3">
        <v>1.0601023457802339E-2</v>
      </c>
      <c r="BZ180" s="3">
        <v>1.0628372223260518E-2</v>
      </c>
      <c r="CA180" s="3">
        <v>1.0599111181624155E-2</v>
      </c>
      <c r="CB180" s="3">
        <v>1.06001543054699E-2</v>
      </c>
      <c r="CC180" s="3">
        <v>1.0600435814049236E-2</v>
      </c>
      <c r="CD180" s="3">
        <v>1.0599111181624155E-2</v>
      </c>
      <c r="CE180" s="3">
        <v>1.0610541712498534E-2</v>
      </c>
      <c r="CF180" s="3">
        <v>1.0600435814049236E-2</v>
      </c>
      <c r="CG180" s="3">
        <v>1.0602980912939319E-2</v>
      </c>
      <c r="CH180" s="3">
        <v>1.0597996513358465E-2</v>
      </c>
      <c r="CI180" s="3">
        <v>1.0606451307100695E-2</v>
      </c>
      <c r="CJ180" s="3">
        <v>1.0598416895317375E-2</v>
      </c>
      <c r="CK180" s="3">
        <v>1.0599359454959489E-2</v>
      </c>
      <c r="CL180" s="3">
        <v>1.0602296281019941E-2</v>
      </c>
      <c r="CM180" s="3">
        <v>1.0601329523343916E-2</v>
      </c>
      <c r="CN180" s="3">
        <v>1.0607747024943825E-2</v>
      </c>
      <c r="CO180" s="3">
        <v>1.0604445271836016E-2</v>
      </c>
      <c r="CP180" s="3">
        <v>1.0647761726777616E-2</v>
      </c>
      <c r="CQ180" s="3">
        <v>1.0628372223260518E-2</v>
      </c>
      <c r="CR180" s="3">
        <v>1.0627679060223327E-2</v>
      </c>
      <c r="CS180" s="3">
        <v>1.0637969159068006E-2</v>
      </c>
      <c r="CT180" s="3">
        <v>1.0638751579917005E-2</v>
      </c>
      <c r="CU180" s="3">
        <v>1.0624972309107417E-2</v>
      </c>
      <c r="CV180" s="3">
        <v>1.0661200582789188E-2</v>
      </c>
      <c r="CW180" s="3">
        <v>1.0665000521525414E-2</v>
      </c>
      <c r="CZ180" s="3" t="s">
        <v>315</v>
      </c>
    </row>
    <row r="181" spans="1:104" x14ac:dyDescent="0.25">
      <c r="A181" s="212" t="s">
        <v>314</v>
      </c>
      <c r="E181" s="3">
        <v>60</v>
      </c>
      <c r="F181" s="3">
        <v>1.06001543054699E-2</v>
      </c>
      <c r="G181" s="3">
        <v>1.0600725543132072E-2</v>
      </c>
      <c r="H181" s="3">
        <v>1.0608648682963073E-2</v>
      </c>
      <c r="I181" s="3">
        <v>1.059725902112052E-2</v>
      </c>
      <c r="J181" s="3">
        <v>1.0614137281695135E-2</v>
      </c>
      <c r="K181" s="3">
        <v>1.060369733189459E-2</v>
      </c>
      <c r="L181" s="3">
        <v>1.0596306051377069E-2</v>
      </c>
      <c r="M181" s="3">
        <v>1.0599616090500641E-2</v>
      </c>
      <c r="N181" s="3">
        <v>1.0602296281019941E-2</v>
      </c>
      <c r="O181" s="3">
        <v>1.0601965969173288E-2</v>
      </c>
      <c r="P181" s="3">
        <v>1.0597430391751872E-2</v>
      </c>
      <c r="Q181" s="3">
        <v>1.06001543054699E-2</v>
      </c>
      <c r="R181" s="3">
        <v>1.0601965969173288E-2</v>
      </c>
      <c r="S181" s="3">
        <v>1.0597799175422362E-2</v>
      </c>
      <c r="T181" s="3">
        <v>1.0603335165736749E-2</v>
      </c>
      <c r="U181" s="3">
        <v>1.06001543054699E-2</v>
      </c>
      <c r="V181" s="3">
        <v>1.0599616090500641E-2</v>
      </c>
      <c r="W181" s="3">
        <v>1.0595794264625313E-2</v>
      </c>
      <c r="X181" s="3">
        <v>1.0597996513358465E-2</v>
      </c>
      <c r="Y181" s="3">
        <v>1.0610057317646526E-2</v>
      </c>
      <c r="Z181" s="3">
        <v>1.0601965969173288E-2</v>
      </c>
      <c r="AA181" s="3">
        <v>1.0612039022656394E-2</v>
      </c>
      <c r="AB181" s="3">
        <v>1.0595705212479767E-2</v>
      </c>
      <c r="AC181" s="3">
        <v>1.0597610455739814E-2</v>
      </c>
      <c r="AD181" s="3">
        <v>1.05986398655461E-2</v>
      </c>
      <c r="AE181" s="3">
        <v>1.0599881052513194E-2</v>
      </c>
      <c r="AF181" s="3">
        <v>1.0596797449330286E-2</v>
      </c>
      <c r="AG181" s="3">
        <v>1.0595839846271327E-2</v>
      </c>
      <c r="AH181" s="3">
        <v>1.0596942511689078E-2</v>
      </c>
      <c r="AI181" s="3">
        <v>1.0595705212479767E-2</v>
      </c>
      <c r="AJ181" s="3">
        <v>1.059641549510193E-2</v>
      </c>
      <c r="AK181" s="3">
        <v>1.0595767414976032E-2</v>
      </c>
      <c r="AL181" s="3">
        <v>1.0596942511689078E-2</v>
      </c>
      <c r="AM181" s="3">
        <v>1.0596306051377069E-2</v>
      </c>
      <c r="AN181" s="3">
        <v>1.0599616090500641E-2</v>
      </c>
      <c r="AO181" s="3">
        <v>1.0599881052513194E-2</v>
      </c>
      <c r="AP181" s="3">
        <v>1.059611421202411E-2</v>
      </c>
      <c r="AQ181" s="3">
        <v>1.0599881052513194E-2</v>
      </c>
      <c r="AR181" s="3">
        <v>1.0595894672639772E-2</v>
      </c>
      <c r="AS181" s="3">
        <v>1.05986398655461E-2</v>
      </c>
      <c r="AT181" s="3">
        <v>1.0596661233214788E-2</v>
      </c>
      <c r="AU181" s="3">
        <v>1.05986398655461E-2</v>
      </c>
      <c r="AV181" s="3">
        <v>1.0604067378252147E-2</v>
      </c>
      <c r="AW181" s="3">
        <v>1.059641549510193E-2</v>
      </c>
      <c r="AX181" s="3">
        <v>1.0599616090500641E-2</v>
      </c>
      <c r="AY181" s="3">
        <v>1.0596306051377069E-2</v>
      </c>
      <c r="AZ181" s="3">
        <v>1.0603335165736749E-2</v>
      </c>
      <c r="BA181" s="3">
        <v>1.0607747024943825E-2</v>
      </c>
      <c r="BB181" s="3">
        <v>1.0637969159068006E-2</v>
      </c>
      <c r="BC181" s="3">
        <v>1.0606034665486819E-2</v>
      </c>
      <c r="BD181" s="3">
        <v>1.0610541712498534E-2</v>
      </c>
      <c r="BE181" s="3">
        <v>1.0614137281695135E-2</v>
      </c>
      <c r="BF181" s="3">
        <v>1.0602634606853178E-2</v>
      </c>
      <c r="BG181" s="3">
        <v>1.0623012173986535E-2</v>
      </c>
      <c r="BH181" s="3">
        <v>1.0618084057562927E-2</v>
      </c>
      <c r="BI181" s="3">
        <v>1.0712367321573768E-2</v>
      </c>
      <c r="BJ181" s="3">
        <v>1.0719567875203562E-2</v>
      </c>
      <c r="BK181" s="3">
        <v>1.0711183663604684E-2</v>
      </c>
      <c r="BL181" s="3">
        <v>1.0711183663604684E-2</v>
      </c>
      <c r="BM181" s="3">
        <v>1.0623012173986535E-2</v>
      </c>
      <c r="BN181" s="3">
        <v>1.0699610502785672E-2</v>
      </c>
      <c r="BO181" s="3">
        <v>1.066790861399447E-2</v>
      </c>
      <c r="BP181" s="3">
        <v>1.1606754324448132E-2</v>
      </c>
      <c r="BQ181" s="3">
        <v>1.0719567875203562E-2</v>
      </c>
      <c r="BR181" s="3">
        <v>1.072817874724119E-2</v>
      </c>
      <c r="BS181" s="3">
        <v>1.0685301968200611E-2</v>
      </c>
      <c r="BT181" s="3">
        <v>1.0665000521525414E-2</v>
      </c>
      <c r="BU181" s="3">
        <v>1.0640334974455157E-2</v>
      </c>
      <c r="BV181" s="3">
        <v>1.0689613902529871E-2</v>
      </c>
      <c r="BW181" s="3">
        <v>1.0623012173986535E-2</v>
      </c>
      <c r="BX181" s="3">
        <v>1.0619274836699333E-2</v>
      </c>
      <c r="BY181" s="3">
        <v>1.0600435814049236E-2</v>
      </c>
      <c r="BZ181" s="3">
        <v>1.0637192954312868E-2</v>
      </c>
      <c r="CA181" s="3">
        <v>1.0599111181624155E-2</v>
      </c>
      <c r="CB181" s="3">
        <v>1.060562570901058E-2</v>
      </c>
      <c r="CC181" s="3">
        <v>1.060562570901058E-2</v>
      </c>
      <c r="CD181" s="3">
        <v>1.0604445271836016E-2</v>
      </c>
      <c r="CE181" s="3">
        <v>1.0619880607476206E-2</v>
      </c>
      <c r="CF181" s="3">
        <v>1.05986398655461E-2</v>
      </c>
      <c r="CG181" s="3">
        <v>1.0602296281019941E-2</v>
      </c>
      <c r="CH181" s="3">
        <v>1.0596797449330286E-2</v>
      </c>
      <c r="CI181" s="3">
        <v>1.0602296281019941E-2</v>
      </c>
      <c r="CJ181" s="3">
        <v>1.0598202432325121E-2</v>
      </c>
      <c r="CK181" s="3">
        <v>1.0597996513358465E-2</v>
      </c>
      <c r="CL181" s="3">
        <v>1.0600725543132072E-2</v>
      </c>
      <c r="CM181" s="3">
        <v>1.0598416895317375E-2</v>
      </c>
      <c r="CN181" s="3">
        <v>1.0606451307100695E-2</v>
      </c>
      <c r="CO181" s="3">
        <v>1.0600435814049236E-2</v>
      </c>
      <c r="CP181" s="3">
        <v>1.0648616912375064E-2</v>
      </c>
      <c r="CQ181" s="3">
        <v>1.0621739113911066E-2</v>
      </c>
      <c r="CR181" s="3">
        <v>1.0624312226972465E-2</v>
      </c>
      <c r="CS181" s="3">
        <v>1.062631245251433E-2</v>
      </c>
      <c r="CT181" s="3">
        <v>1.0633406016997693E-2</v>
      </c>
      <c r="CU181" s="3">
        <v>1.0624312226972465E-2</v>
      </c>
      <c r="CV181" s="3">
        <v>1.0652096582259518E-2</v>
      </c>
      <c r="CW181" s="3">
        <v>1.0665000521525414E-2</v>
      </c>
      <c r="CZ181" s="3" t="s">
        <v>315</v>
      </c>
    </row>
    <row r="182" spans="1:104" x14ac:dyDescent="0.25">
      <c r="A182" s="212" t="s">
        <v>314</v>
      </c>
      <c r="E182" s="3">
        <v>61</v>
      </c>
      <c r="F182" s="3">
        <v>1.0608194090174772E-2</v>
      </c>
      <c r="G182" s="3">
        <v>1.0601965969173288E-2</v>
      </c>
      <c r="H182" s="3">
        <v>1.0621112773456454E-2</v>
      </c>
      <c r="I182" s="3">
        <v>1.0597610455739814E-2</v>
      </c>
      <c r="J182" s="3">
        <v>1.0633406016997693E-2</v>
      </c>
      <c r="K182" s="3">
        <v>1.0603335165736749E-2</v>
      </c>
      <c r="L182" s="3">
        <v>1.059725902112052E-2</v>
      </c>
      <c r="M182" s="3">
        <v>1.0609110772319741E-2</v>
      </c>
      <c r="N182" s="3">
        <v>1.0606451307100695E-2</v>
      </c>
      <c r="O182" s="3">
        <v>1.0614137281695135E-2</v>
      </c>
      <c r="P182" s="3">
        <v>1.0598202432325121E-2</v>
      </c>
      <c r="Q182" s="3">
        <v>1.0609580327429091E-2</v>
      </c>
      <c r="R182" s="3">
        <v>1.0609580327429091E-2</v>
      </c>
      <c r="S182" s="3">
        <v>1.060562570901058E-2</v>
      </c>
      <c r="T182" s="3">
        <v>1.0615229529438386E-2</v>
      </c>
      <c r="U182" s="3">
        <v>1.0603335165736749E-2</v>
      </c>
      <c r="V182" s="3">
        <v>1.0608648682963073E-2</v>
      </c>
      <c r="W182" s="3">
        <v>1.0597096381730342E-2</v>
      </c>
      <c r="X182" s="3">
        <v>1.0623658839741479E-2</v>
      </c>
      <c r="Y182" s="3">
        <v>1.0651217870093044E-2</v>
      </c>
      <c r="Z182" s="3">
        <v>1.0640334974455157E-2</v>
      </c>
      <c r="AA182" s="3">
        <v>1.0669874722468831E-2</v>
      </c>
      <c r="AB182" s="3">
        <v>1.0599111181624155E-2</v>
      </c>
      <c r="AC182" s="3">
        <v>1.0628372223260518E-2</v>
      </c>
      <c r="AD182" s="3">
        <v>1.0625639059717251E-2</v>
      </c>
      <c r="AE182" s="3">
        <v>1.0633406016997693E-2</v>
      </c>
      <c r="AF182" s="3">
        <v>1.0623658839741479E-2</v>
      </c>
      <c r="AG182" s="3">
        <v>1.0612039022656394E-2</v>
      </c>
      <c r="AH182" s="3">
        <v>1.0624972309107417E-2</v>
      </c>
      <c r="AI182" s="3">
        <v>1.0598871306435664E-2</v>
      </c>
      <c r="AJ182" s="3">
        <v>1.0619274836699333E-2</v>
      </c>
      <c r="AK182" s="3">
        <v>1.0609110772319741E-2</v>
      </c>
      <c r="AL182" s="3">
        <v>1.0616350213413894E-2</v>
      </c>
      <c r="AM182" s="3">
        <v>1.0614137281695135E-2</v>
      </c>
      <c r="AN182" s="3">
        <v>1.0619880607476206E-2</v>
      </c>
      <c r="AO182" s="3">
        <v>1.0624972309107417E-2</v>
      </c>
      <c r="AP182" s="3">
        <v>1.0598416895317375E-2</v>
      </c>
      <c r="AQ182" s="3">
        <v>1.0619274836699333E-2</v>
      </c>
      <c r="AR182" s="3">
        <v>1.059641549510193E-2</v>
      </c>
      <c r="AS182" s="3">
        <v>1.0617499104852657E-2</v>
      </c>
      <c r="AT182" s="3">
        <v>1.0611532595056206E-2</v>
      </c>
      <c r="AU182" s="3">
        <v>1.0615229529438386E-2</v>
      </c>
      <c r="AV182" s="3">
        <v>1.062907192473328E-2</v>
      </c>
      <c r="AW182" s="3">
        <v>1.0597430391751872E-2</v>
      </c>
      <c r="AX182" s="3">
        <v>1.061692114740076E-2</v>
      </c>
      <c r="AY182" s="3">
        <v>1.0596306051377069E-2</v>
      </c>
      <c r="AZ182" s="3">
        <v>1.0623012173986535E-2</v>
      </c>
      <c r="BA182" s="3">
        <v>1.0633406016997693E-2</v>
      </c>
      <c r="BB182" s="3">
        <v>1.0666933753639363E-2</v>
      </c>
      <c r="BC182" s="3">
        <v>1.0631935605160847E-2</v>
      </c>
      <c r="BD182" s="3">
        <v>1.0614137281695135E-2</v>
      </c>
      <c r="BE182" s="3">
        <v>1.064691247864602E-2</v>
      </c>
      <c r="BF182" s="3">
        <v>1.0604830979860314E-2</v>
      </c>
      <c r="BG182" s="3">
        <v>1.0660264577770806E-2</v>
      </c>
      <c r="BH182" s="3">
        <v>1.0651217870093044E-2</v>
      </c>
      <c r="BI182" s="3">
        <v>1.0738290374200821E-2</v>
      </c>
      <c r="BJ182" s="3">
        <v>1.0787167205662862E-2</v>
      </c>
      <c r="BK182" s="3">
        <v>1.0704181822564718E-2</v>
      </c>
      <c r="BL182" s="3">
        <v>1.0780062584883399E-2</v>
      </c>
      <c r="BM182" s="3">
        <v>1.0627679060223327E-2</v>
      </c>
      <c r="BN182" s="3">
        <v>1.0766152243665505E-2</v>
      </c>
      <c r="BO182" s="3">
        <v>1.0683176776083991E-2</v>
      </c>
      <c r="BP182" s="3">
        <v>1.1791349290297792E-2</v>
      </c>
      <c r="BQ182" s="3">
        <v>1.0790036439644268E-2</v>
      </c>
      <c r="BR182" s="3">
        <v>1.0753982770300818E-2</v>
      </c>
      <c r="BS182" s="3">
        <v>1.0755318240240119E-2</v>
      </c>
      <c r="BT182" s="3">
        <v>1.0675902717882768E-2</v>
      </c>
      <c r="BU182" s="3">
        <v>1.0690704602141721E-2</v>
      </c>
      <c r="BV182" s="3">
        <v>1.0742155147398846E-2</v>
      </c>
      <c r="BW182" s="3">
        <v>1.063565928928023E-2</v>
      </c>
      <c r="BX182" s="3">
        <v>1.0663089409840398E-2</v>
      </c>
      <c r="BY182" s="3">
        <v>1.0606875601980148E-2</v>
      </c>
      <c r="BZ182" s="3">
        <v>1.0688528271115105E-2</v>
      </c>
      <c r="CA182" s="3">
        <v>1.0604067378252147E-2</v>
      </c>
      <c r="CB182" s="3">
        <v>1.0638751579917005E-2</v>
      </c>
      <c r="CC182" s="3">
        <v>1.0637192954312868E-2</v>
      </c>
      <c r="CD182" s="3">
        <v>1.0638751579917005E-2</v>
      </c>
      <c r="CE182" s="3">
        <v>1.0665964382726822E-2</v>
      </c>
      <c r="CF182" s="3">
        <v>1.0602634606853178E-2</v>
      </c>
      <c r="CG182" s="3">
        <v>1.0609110772319741E-2</v>
      </c>
      <c r="CH182" s="3">
        <v>1.0597799175422362E-2</v>
      </c>
      <c r="CI182" s="3">
        <v>1.060369733189459E-2</v>
      </c>
      <c r="CJ182" s="3">
        <v>1.0604445271836016E-2</v>
      </c>
      <c r="CK182" s="3">
        <v>1.0604067378252147E-2</v>
      </c>
      <c r="CL182" s="3">
        <v>1.0608648682963073E-2</v>
      </c>
      <c r="CM182" s="3">
        <v>1.05986398655461E-2</v>
      </c>
      <c r="CN182" s="3">
        <v>1.061692114740076E-2</v>
      </c>
      <c r="CO182" s="3">
        <v>1.0602634606853178E-2</v>
      </c>
      <c r="CP182" s="3">
        <v>1.0677954749843344E-2</v>
      </c>
      <c r="CQ182" s="3">
        <v>1.0628372223260518E-2</v>
      </c>
      <c r="CR182" s="3">
        <v>1.064194294829035E-2</v>
      </c>
      <c r="CS182" s="3">
        <v>1.0630490840750961E-2</v>
      </c>
      <c r="CT182" s="3">
        <v>1.0642756093722783E-2</v>
      </c>
      <c r="CU182" s="3">
        <v>1.0642756093722783E-2</v>
      </c>
      <c r="CV182" s="3">
        <v>1.065298112081714E-2</v>
      </c>
      <c r="CW182" s="3">
        <v>1.0699610502785672E-2</v>
      </c>
      <c r="CZ182" s="3" t="s">
        <v>315</v>
      </c>
    </row>
    <row r="183" spans="1:104" x14ac:dyDescent="0.25">
      <c r="A183" s="212" t="s">
        <v>314</v>
      </c>
      <c r="E183" s="3">
        <v>62</v>
      </c>
      <c r="F183" s="3">
        <v>1.0652096582259518E-2</v>
      </c>
      <c r="G183" s="3">
        <v>1.0611532595056206E-2</v>
      </c>
      <c r="H183" s="3">
        <v>1.068212193856577E-2</v>
      </c>
      <c r="I183" s="3">
        <v>1.0604067378252147E-2</v>
      </c>
      <c r="J183" s="3">
        <v>1.071355570228516E-2</v>
      </c>
      <c r="K183" s="3">
        <v>1.0616350213413894E-2</v>
      </c>
      <c r="L183" s="3">
        <v>1.0609110772319741E-2</v>
      </c>
      <c r="M183" s="3">
        <v>1.0665000521525414E-2</v>
      </c>
      <c r="N183" s="3">
        <v>1.0626992461351903E-2</v>
      </c>
      <c r="O183" s="3">
        <v>1.0671862548027988E-2</v>
      </c>
      <c r="P183" s="3">
        <v>1.0606034665486819E-2</v>
      </c>
      <c r="Q183" s="3">
        <v>1.0662142200407954E-2</v>
      </c>
      <c r="R183" s="3">
        <v>1.0647761726777616E-2</v>
      </c>
      <c r="S183" s="3">
        <v>1.0656577103146825E-2</v>
      </c>
      <c r="T183" s="3">
        <v>1.0685301968200611E-2</v>
      </c>
      <c r="U183" s="3">
        <v>1.0624312226972465E-2</v>
      </c>
      <c r="V183" s="3">
        <v>1.0661200582789188E-2</v>
      </c>
      <c r="W183" s="3">
        <v>1.0604830979860314E-2</v>
      </c>
      <c r="X183" s="3">
        <v>1.0730679868440562E-2</v>
      </c>
      <c r="Y183" s="3">
        <v>1.077028294958382E-2</v>
      </c>
      <c r="Z183" s="3">
        <v>1.076070203914814E-2</v>
      </c>
      <c r="AA183" s="3">
        <v>1.081504070930106E-2</v>
      </c>
      <c r="AB183" s="3">
        <v>1.0618675977478453E-2</v>
      </c>
      <c r="AC183" s="3">
        <v>1.0725695687407666E-2</v>
      </c>
      <c r="AD183" s="3">
        <v>1.0711183663604684E-2</v>
      </c>
      <c r="AE183" s="3">
        <v>1.0726934951909795E-2</v>
      </c>
      <c r="AF183" s="3">
        <v>1.0712367321573768E-2</v>
      </c>
      <c r="AG183" s="3">
        <v>1.0680027874181097E-2</v>
      </c>
      <c r="AH183" s="3">
        <v>1.0715946566356438E-2</v>
      </c>
      <c r="AI183" s="3">
        <v>1.0613601893590952E-2</v>
      </c>
      <c r="AJ183" s="3">
        <v>1.0701886414495099E-2</v>
      </c>
      <c r="AK183" s="3">
        <v>1.0675902717882768E-2</v>
      </c>
      <c r="AL183" s="3">
        <v>1.0685301968200611E-2</v>
      </c>
      <c r="AM183" s="3">
        <v>1.0684236792169566E-2</v>
      </c>
      <c r="AN183" s="3">
        <v>1.0688528271115105E-2</v>
      </c>
      <c r="AO183" s="3">
        <v>1.0703031690065035E-2</v>
      </c>
      <c r="AP183" s="3">
        <v>1.0606451307100695E-2</v>
      </c>
      <c r="AQ183" s="3">
        <v>1.0694006929788724E-2</v>
      </c>
      <c r="AR183" s="3">
        <v>1.05986398655461E-2</v>
      </c>
      <c r="AS183" s="3">
        <v>1.0680027874181097E-2</v>
      </c>
      <c r="AT183" s="3">
        <v>1.0673871932148193E-2</v>
      </c>
      <c r="AU183" s="3">
        <v>1.0673871932148193E-2</v>
      </c>
      <c r="AV183" s="3">
        <v>1.0710004744871715E-2</v>
      </c>
      <c r="AW183" s="3">
        <v>1.0601329523343916E-2</v>
      </c>
      <c r="AX183" s="3">
        <v>1.0669874722468831E-2</v>
      </c>
      <c r="AY183" s="3">
        <v>1.0596661233214788E-2</v>
      </c>
      <c r="AZ183" s="3">
        <v>1.0684236792169566E-2</v>
      </c>
      <c r="BA183" s="3">
        <v>1.0698479901175117E-2</v>
      </c>
      <c r="BB183" s="3">
        <v>1.0743452123731401E-2</v>
      </c>
      <c r="BC183" s="3">
        <v>1.0700746012994311E-2</v>
      </c>
      <c r="BD183" s="3">
        <v>1.0620493262211705E-2</v>
      </c>
      <c r="BE183" s="3">
        <v>1.0722005235039966E-2</v>
      </c>
      <c r="BF183" s="3">
        <v>1.0606451307100695E-2</v>
      </c>
      <c r="BG183" s="3">
        <v>1.0739574257870976E-2</v>
      </c>
      <c r="BH183" s="3">
        <v>1.072817874724119E-2</v>
      </c>
      <c r="BI183" s="3">
        <v>1.0785738431634884E-2</v>
      </c>
      <c r="BJ183" s="3">
        <v>1.0914821776700556E-2</v>
      </c>
      <c r="BK183" s="3">
        <v>1.0719567875203562E-2</v>
      </c>
      <c r="BL183" s="3">
        <v>1.0894527592134828E-2</v>
      </c>
      <c r="BM183" s="3">
        <v>1.0632667617628155E-2</v>
      </c>
      <c r="BN183" s="3">
        <v>1.087796124147522E-2</v>
      </c>
      <c r="BO183" s="3">
        <v>1.0698479901175117E-2</v>
      </c>
      <c r="BP183" s="3">
        <v>1.1946933547721694E-2</v>
      </c>
      <c r="BQ183" s="3">
        <v>1.0925133828022848E-2</v>
      </c>
      <c r="BR183" s="3">
        <v>1.0791476874429273E-2</v>
      </c>
      <c r="BS183" s="3">
        <v>1.0881248882665173E-2</v>
      </c>
      <c r="BT183" s="3">
        <v>1.0691800351869452E-2</v>
      </c>
      <c r="BU183" s="3">
        <v>1.0794369317085772E-2</v>
      </c>
      <c r="BV183" s="3">
        <v>1.0856911251585166E-2</v>
      </c>
      <c r="BW183" s="3">
        <v>1.0653871463891074E-2</v>
      </c>
      <c r="BX183" s="3">
        <v>1.0755318240240119E-2</v>
      </c>
      <c r="BY183" s="3">
        <v>1.0619880607476206E-2</v>
      </c>
      <c r="BZ183" s="3">
        <v>1.0806091588463129E-2</v>
      </c>
      <c r="CA183" s="3">
        <v>1.0613601893590952E-2</v>
      </c>
      <c r="CB183" s="3">
        <v>1.0737010884391052E-2</v>
      </c>
      <c r="CC183" s="3">
        <v>1.073193716351406E-2</v>
      </c>
      <c r="CD183" s="3">
        <v>1.0742155147398846E-2</v>
      </c>
      <c r="CE183" s="3">
        <v>1.0746059066235714E-2</v>
      </c>
      <c r="CF183" s="3">
        <v>1.0621739113911066E-2</v>
      </c>
      <c r="CG183" s="3">
        <v>1.0641135900735565E-2</v>
      </c>
      <c r="CH183" s="3">
        <v>1.060369733189459E-2</v>
      </c>
      <c r="CI183" s="3">
        <v>1.0613073701481013E-2</v>
      </c>
      <c r="CJ183" s="3">
        <v>1.0644400585241964E-2</v>
      </c>
      <c r="CK183" s="3">
        <v>1.0637192954312868E-2</v>
      </c>
      <c r="CL183" s="3">
        <v>1.0651217870093044E-2</v>
      </c>
      <c r="CM183" s="3">
        <v>1.0602980912939319E-2</v>
      </c>
      <c r="CN183" s="3">
        <v>1.0659334206245208E-2</v>
      </c>
      <c r="CO183" s="3">
        <v>1.0614679836641328E-2</v>
      </c>
      <c r="CP183" s="3">
        <v>1.0764783515060383E-2</v>
      </c>
      <c r="CQ183" s="3">
        <v>1.0659334206245208E-2</v>
      </c>
      <c r="CR183" s="3">
        <v>1.0697354225552846E-2</v>
      </c>
      <c r="CS183" s="3">
        <v>1.0660264577770806E-2</v>
      </c>
      <c r="CT183" s="3">
        <v>1.0672864555113848E-2</v>
      </c>
      <c r="CU183" s="3">
        <v>1.0710004744871715E-2</v>
      </c>
      <c r="CV183" s="3">
        <v>1.0665000521525414E-2</v>
      </c>
      <c r="CW183" s="3">
        <v>1.0809059795707898E-2</v>
      </c>
      <c r="CZ183" s="3" t="s">
        <v>315</v>
      </c>
    </row>
    <row r="184" spans="1:104" x14ac:dyDescent="0.25">
      <c r="A184" s="212" t="s">
        <v>314</v>
      </c>
      <c r="E184" s="3">
        <v>63</v>
      </c>
      <c r="F184" s="3">
        <v>1.0748683231582845E-2</v>
      </c>
      <c r="G184" s="3">
        <v>1.0628372223260518E-2</v>
      </c>
      <c r="H184" s="3">
        <v>1.0821080331170241E-2</v>
      </c>
      <c r="I184" s="3">
        <v>1.0620493262211705E-2</v>
      </c>
      <c r="J184" s="3">
        <v>1.0881248882665173E-2</v>
      </c>
      <c r="K184" s="3">
        <v>1.0681072298329153E-2</v>
      </c>
      <c r="L184" s="3">
        <v>1.0647761726777616E-2</v>
      </c>
      <c r="M184" s="3">
        <v>1.0800200148231021E-2</v>
      </c>
      <c r="N184" s="3">
        <v>1.0676926087736183E-2</v>
      </c>
      <c r="O184" s="3">
        <v>1.0807573828111927E-2</v>
      </c>
      <c r="P184" s="3">
        <v>1.062631245251433E-2</v>
      </c>
      <c r="Q184" s="3">
        <v>1.0788599879203442E-2</v>
      </c>
      <c r="R184" s="3">
        <v>1.0737010884391052E-2</v>
      </c>
      <c r="S184" s="3">
        <v>1.0784313569788373E-2</v>
      </c>
      <c r="T184" s="3">
        <v>1.0850547980088332E-2</v>
      </c>
      <c r="U184" s="3">
        <v>1.0665000521525414E-2</v>
      </c>
      <c r="V184" s="3">
        <v>1.0790036439644268E-2</v>
      </c>
      <c r="W184" s="3">
        <v>1.0623012173986535E-2</v>
      </c>
      <c r="X184" s="3">
        <v>1.0848965673191602E-2</v>
      </c>
      <c r="Y184" s="3">
        <v>1.0894527592134828E-2</v>
      </c>
      <c r="Z184" s="3">
        <v>1.0884549415328348E-2</v>
      </c>
      <c r="AA184" s="3">
        <v>1.0935553294643685E-2</v>
      </c>
      <c r="AB184" s="3">
        <v>1.0656577103146825E-2</v>
      </c>
      <c r="AC184" s="3">
        <v>1.0830248232759021E-2</v>
      </c>
      <c r="AD184" s="3">
        <v>1.0807573828111927E-2</v>
      </c>
      <c r="AE184" s="3">
        <v>1.0821080331170241E-2</v>
      </c>
      <c r="AF184" s="3">
        <v>1.0801667356513889E-2</v>
      </c>
      <c r="AG184" s="3">
        <v>1.0764783515060383E-2</v>
      </c>
      <c r="AH184" s="3">
        <v>1.0810549479399523E-2</v>
      </c>
      <c r="AI184" s="3">
        <v>1.0644400585241964E-2</v>
      </c>
      <c r="AJ184" s="3">
        <v>1.0794369317085772E-2</v>
      </c>
      <c r="AK184" s="3">
        <v>1.0763418895682553E-2</v>
      </c>
      <c r="AL184" s="3">
        <v>1.0777248390694272E-2</v>
      </c>
      <c r="AM184" s="3">
        <v>1.078289263284915E-2</v>
      </c>
      <c r="AN184" s="3">
        <v>1.0790036439644268E-2</v>
      </c>
      <c r="AO184" s="3">
        <v>1.080461308866687E-2</v>
      </c>
      <c r="AP184" s="3">
        <v>1.063565928928023E-2</v>
      </c>
      <c r="AQ184" s="3">
        <v>1.0803138340680363E-2</v>
      </c>
      <c r="AR184" s="3">
        <v>1.0610541712498534E-2</v>
      </c>
      <c r="AS184" s="3">
        <v>1.0774450154170667E-2</v>
      </c>
      <c r="AT184" s="3">
        <v>1.0775847271194627E-2</v>
      </c>
      <c r="AU184" s="3">
        <v>1.0771667980142396E-2</v>
      </c>
      <c r="AV184" s="3">
        <v>1.0827177924067843E-2</v>
      </c>
      <c r="AW184" s="3">
        <v>1.0624312226972465E-2</v>
      </c>
      <c r="AX184" s="3">
        <v>1.075934982941662E-2</v>
      </c>
      <c r="AY184" s="3">
        <v>1.060730751843264E-2</v>
      </c>
      <c r="AZ184" s="3">
        <v>1.0788599879203442E-2</v>
      </c>
      <c r="BA184" s="3">
        <v>1.0809059795707898E-2</v>
      </c>
      <c r="BB184" s="3">
        <v>1.0874686569733338E-2</v>
      </c>
      <c r="BC184" s="3">
        <v>1.0800200148231021E-2</v>
      </c>
      <c r="BD184" s="3">
        <v>1.065298112081714E-2</v>
      </c>
      <c r="BE184" s="3">
        <v>1.0824121926817032E-2</v>
      </c>
      <c r="BF184" s="3">
        <v>1.0623012173986535E-2</v>
      </c>
      <c r="BG184" s="3">
        <v>1.0845811346204659E-2</v>
      </c>
      <c r="BH184" s="3">
        <v>1.0848965673191602E-2</v>
      </c>
      <c r="BI184" s="3">
        <v>1.0884549415328348E-2</v>
      </c>
      <c r="BJ184" s="3">
        <v>1.1076095369783157E-2</v>
      </c>
      <c r="BK184" s="3">
        <v>1.0746059066235714E-2</v>
      </c>
      <c r="BL184" s="3">
        <v>1.1035762892884549E-2</v>
      </c>
      <c r="BM184" s="3">
        <v>1.0654767589719838E-2</v>
      </c>
      <c r="BN184" s="3">
        <v>1.1009486248001354E-2</v>
      </c>
      <c r="BO184" s="3">
        <v>1.0743452123731401E-2</v>
      </c>
      <c r="BP184" s="3">
        <v>1.2067539264604354E-2</v>
      </c>
      <c r="BQ184" s="3">
        <v>1.1079992092570712E-2</v>
      </c>
      <c r="BR184" s="3">
        <v>1.0866557149375566E-2</v>
      </c>
      <c r="BS184" s="3">
        <v>1.1009486248001354E-2</v>
      </c>
      <c r="BT184" s="3">
        <v>1.0719567875203562E-2</v>
      </c>
      <c r="BU184" s="3">
        <v>1.089620168943517E-2</v>
      </c>
      <c r="BV184" s="3">
        <v>1.1018813046118958E-2</v>
      </c>
      <c r="BW184" s="3">
        <v>1.0677954749843344E-2</v>
      </c>
      <c r="BX184" s="3">
        <v>1.0841105732223966E-2</v>
      </c>
      <c r="BY184" s="3">
        <v>1.0642756093722783E-2</v>
      </c>
      <c r="BZ184" s="3">
        <v>1.0918247075408116E-2</v>
      </c>
      <c r="CA184" s="3">
        <v>1.0626992461351903E-2</v>
      </c>
      <c r="CB184" s="3">
        <v>1.0836431427695525E-2</v>
      </c>
      <c r="CC184" s="3">
        <v>1.0839544137479895E-2</v>
      </c>
      <c r="CD184" s="3">
        <v>1.0842670805765176E-2</v>
      </c>
      <c r="CE184" s="3">
        <v>1.0834880334428587E-2</v>
      </c>
      <c r="CF184" s="3">
        <v>1.0646069190541341E-2</v>
      </c>
      <c r="CG184" s="3">
        <v>1.0715946566356438E-2</v>
      </c>
      <c r="CH184" s="3">
        <v>1.061692114740076E-2</v>
      </c>
      <c r="CI184" s="3">
        <v>1.0634901877417446E-2</v>
      </c>
      <c r="CJ184" s="3">
        <v>1.0726934951909795E-2</v>
      </c>
      <c r="CK184" s="3">
        <v>1.0725695687407666E-2</v>
      </c>
      <c r="CL184" s="3">
        <v>1.0748683231582845E-2</v>
      </c>
      <c r="CM184" s="3">
        <v>1.0613601893590952E-2</v>
      </c>
      <c r="CN184" s="3">
        <v>1.076070203914814E-2</v>
      </c>
      <c r="CO184" s="3">
        <v>1.0640334974455157E-2</v>
      </c>
      <c r="CP184" s="3">
        <v>1.0925133828022848E-2</v>
      </c>
      <c r="CQ184" s="3">
        <v>1.0717149017121286E-2</v>
      </c>
      <c r="CR184" s="3">
        <v>1.0810549479399523E-2</v>
      </c>
      <c r="CS184" s="3">
        <v>1.07076611914807E-2</v>
      </c>
      <c r="CT184" s="3">
        <v>1.0718356125438588E-2</v>
      </c>
      <c r="CU184" s="3">
        <v>1.0848965673191602E-2</v>
      </c>
      <c r="CV184" s="3">
        <v>1.0696233493393437E-2</v>
      </c>
      <c r="CW184" s="3">
        <v>1.1005773750851766E-2</v>
      </c>
      <c r="CZ184" s="3" t="s">
        <v>315</v>
      </c>
    </row>
    <row r="185" spans="1:104" x14ac:dyDescent="0.25">
      <c r="A185" s="212" t="s">
        <v>314</v>
      </c>
      <c r="E185" s="3">
        <v>64</v>
      </c>
      <c r="F185" s="3">
        <v>1.0841105732223966E-2</v>
      </c>
      <c r="G185" s="3">
        <v>1.065840948921104E-2</v>
      </c>
      <c r="H185" s="3">
        <v>1.0921684449379576E-2</v>
      </c>
      <c r="I185" s="3">
        <v>1.0645231885141437E-2</v>
      </c>
      <c r="J185" s="3">
        <v>1.1002071753142162E-2</v>
      </c>
      <c r="K185" s="3">
        <v>1.0836431427695525E-2</v>
      </c>
      <c r="L185" s="3">
        <v>1.0699610502785672E-2</v>
      </c>
      <c r="M185" s="3">
        <v>1.0921684449379576E-2</v>
      </c>
      <c r="N185" s="3">
        <v>1.0733198927827647E-2</v>
      </c>
      <c r="O185" s="3">
        <v>1.0930330251738285E-2</v>
      </c>
      <c r="P185" s="3">
        <v>1.0656577103146825E-2</v>
      </c>
      <c r="Q185" s="3">
        <v>1.0892856641328996E-2</v>
      </c>
      <c r="R185" s="3">
        <v>1.0833332763505621E-2</v>
      </c>
      <c r="S185" s="3">
        <v>1.0892856641328996E-2</v>
      </c>
      <c r="T185" s="3">
        <v>1.0985544273340087E-2</v>
      </c>
      <c r="U185" s="3">
        <v>1.0704181822564718E-2</v>
      </c>
      <c r="V185" s="3">
        <v>1.0904619046837261E-2</v>
      </c>
      <c r="W185" s="3">
        <v>1.0648616912375064E-2</v>
      </c>
      <c r="X185" s="3">
        <v>1.0889524216866286E-2</v>
      </c>
      <c r="Y185" s="3">
        <v>1.0962059806263746E-2</v>
      </c>
      <c r="Z185" s="3">
        <v>1.0930330251738285E-2</v>
      </c>
      <c r="AA185" s="3">
        <v>1.0962059806263746E-2</v>
      </c>
      <c r="AB185" s="3">
        <v>1.0711183663604684E-2</v>
      </c>
      <c r="AC185" s="3">
        <v>1.0882897542410674E-2</v>
      </c>
      <c r="AD185" s="3">
        <v>1.0860113167820984E-2</v>
      </c>
      <c r="AE185" s="3">
        <v>1.0864941160849351E-2</v>
      </c>
      <c r="AF185" s="3">
        <v>1.0852133701850342E-2</v>
      </c>
      <c r="AG185" s="3">
        <v>1.0841105732223966E-2</v>
      </c>
      <c r="AH185" s="3">
        <v>1.0873054121952053E-2</v>
      </c>
      <c r="AI185" s="3">
        <v>1.0694006929788724E-2</v>
      </c>
      <c r="AJ185" s="3">
        <v>1.0848965673191602E-2</v>
      </c>
      <c r="AK185" s="3">
        <v>1.0834880334428587E-2</v>
      </c>
      <c r="AL185" s="3">
        <v>1.0852133701850342E-2</v>
      </c>
      <c r="AM185" s="3">
        <v>1.086979905202512E-2</v>
      </c>
      <c r="AN185" s="3">
        <v>1.0874686569733338E-2</v>
      </c>
      <c r="AO185" s="3">
        <v>1.0882897542410674E-2</v>
      </c>
      <c r="AP185" s="3">
        <v>1.0695117722257175E-2</v>
      </c>
      <c r="AQ185" s="3">
        <v>1.0881248882665173E-2</v>
      </c>
      <c r="AR185" s="3">
        <v>1.0645231885141437E-2</v>
      </c>
      <c r="AS185" s="3">
        <v>1.0858510528289123E-2</v>
      </c>
      <c r="AT185" s="3">
        <v>1.0864941160849351E-2</v>
      </c>
      <c r="AU185" s="3">
        <v>1.0863328494310931E-2</v>
      </c>
      <c r="AV185" s="3">
        <v>1.0914821776700556E-2</v>
      </c>
      <c r="AW185" s="3">
        <v>1.0686372285646173E-2</v>
      </c>
      <c r="AX185" s="3">
        <v>1.0842670805765176E-2</v>
      </c>
      <c r="AY185" s="3">
        <v>1.0648616912375064E-2</v>
      </c>
      <c r="AZ185" s="3">
        <v>1.0889524216866286E-2</v>
      </c>
      <c r="BA185" s="3">
        <v>1.0928595141319497E-2</v>
      </c>
      <c r="BB185" s="3">
        <v>1.1033869437065413E-2</v>
      </c>
      <c r="BC185" s="3">
        <v>1.0889524216866286E-2</v>
      </c>
      <c r="BD185" s="3">
        <v>1.0738290374200821E-2</v>
      </c>
      <c r="BE185" s="3">
        <v>1.0935553294643685E-2</v>
      </c>
      <c r="BF185" s="3">
        <v>1.0680027874181097E-2</v>
      </c>
      <c r="BG185" s="3">
        <v>1.0969236054497733E-2</v>
      </c>
      <c r="BH185" s="3">
        <v>1.0991029343939474E-2</v>
      </c>
      <c r="BI185" s="3">
        <v>1.1081943998768162E-2</v>
      </c>
      <c r="BJ185" s="3">
        <v>1.1268701840497775E-2</v>
      </c>
      <c r="BK185" s="3">
        <v>1.0827177924067843E-2</v>
      </c>
      <c r="BL185" s="3">
        <v>1.1205239744049966E-2</v>
      </c>
      <c r="BM185" s="3">
        <v>1.0722005235039966E-2</v>
      </c>
      <c r="BN185" s="3">
        <v>1.118035498869363E-2</v>
      </c>
      <c r="BO185" s="3">
        <v>1.087142494607185E-2</v>
      </c>
      <c r="BP185" s="3">
        <v>1.2148244325607904E-2</v>
      </c>
      <c r="BQ185" s="3">
        <v>1.1228305709984565E-2</v>
      </c>
      <c r="BR185" s="3">
        <v>1.1047176138582415E-2</v>
      </c>
      <c r="BS185" s="3">
        <v>1.1151701067703468E-2</v>
      </c>
      <c r="BT185" s="3">
        <v>1.0806091588463129E-2</v>
      </c>
      <c r="BU185" s="3">
        <v>1.1007628690635096E-2</v>
      </c>
      <c r="BV185" s="3">
        <v>1.1253738800541813E-2</v>
      </c>
      <c r="BW185" s="3">
        <v>1.0738290374200821E-2</v>
      </c>
      <c r="BX185" s="3">
        <v>1.0906311827733606E-2</v>
      </c>
      <c r="BY185" s="3">
        <v>1.0692901133720123E-2</v>
      </c>
      <c r="BZ185" s="3">
        <v>1.1030090088466227E-2</v>
      </c>
      <c r="CA185" s="3">
        <v>1.0656577103146825E-2</v>
      </c>
      <c r="CB185" s="3">
        <v>1.089620168943517E-2</v>
      </c>
      <c r="CC185" s="3">
        <v>1.0923407642506877E-2</v>
      </c>
      <c r="CD185" s="3">
        <v>1.0884549415328348E-2</v>
      </c>
      <c r="CE185" s="3">
        <v>1.0951379841661391E-2</v>
      </c>
      <c r="CF185" s="3">
        <v>1.0673871932148193E-2</v>
      </c>
      <c r="CG185" s="3">
        <v>1.080461308866687E-2</v>
      </c>
      <c r="CH185" s="3">
        <v>1.0643575313758147E-2</v>
      </c>
      <c r="CI185" s="3">
        <v>1.0684236792169566E-2</v>
      </c>
      <c r="CJ185" s="3">
        <v>1.0809059795707898E-2</v>
      </c>
      <c r="CK185" s="3">
        <v>1.0825648130895482E-2</v>
      </c>
      <c r="CL185" s="3">
        <v>1.0842670805765176E-2</v>
      </c>
      <c r="CM185" s="3">
        <v>1.0637192954312868E-2</v>
      </c>
      <c r="CN185" s="3">
        <v>1.0868176449787326E-2</v>
      </c>
      <c r="CO185" s="3">
        <v>1.0687447726067556E-2</v>
      </c>
      <c r="CP185" s="3">
        <v>1.1052916214385977E-2</v>
      </c>
      <c r="CQ185" s="3">
        <v>1.0791476874429273E-2</v>
      </c>
      <c r="CR185" s="3">
        <v>1.0933809336975964E-2</v>
      </c>
      <c r="CS185" s="3">
        <v>1.0744753434874355E-2</v>
      </c>
      <c r="CT185" s="3">
        <v>1.0775847271194627E-2</v>
      </c>
      <c r="CU185" s="3">
        <v>1.0963849675990844E-2</v>
      </c>
      <c r="CV185" s="3">
        <v>1.0750001736721138E-2</v>
      </c>
      <c r="CW185" s="3">
        <v>1.1131491102868818E-2</v>
      </c>
      <c r="CZ185" s="3" t="s">
        <v>315</v>
      </c>
    </row>
    <row r="186" spans="1:104" x14ac:dyDescent="0.25">
      <c r="A186" s="212" t="s">
        <v>314</v>
      </c>
      <c r="E186" s="3">
        <v>65</v>
      </c>
      <c r="F186" s="3">
        <v>1.0894527592134828E-2</v>
      </c>
      <c r="G186" s="3">
        <v>1.0717149017121286E-2</v>
      </c>
      <c r="H186" s="3">
        <v>1.0935553294643685E-2</v>
      </c>
      <c r="I186" s="3">
        <v>1.068212193856577E-2</v>
      </c>
      <c r="J186" s="3">
        <v>1.1018813046118958E-2</v>
      </c>
      <c r="K186" s="3">
        <v>1.0972840868734735E-2</v>
      </c>
      <c r="L186" s="3">
        <v>1.075934982941662E-2</v>
      </c>
      <c r="M186" s="3">
        <v>1.0962059806263746E-2</v>
      </c>
      <c r="N186" s="3">
        <v>1.0781475633600657E-2</v>
      </c>
      <c r="O186" s="3">
        <v>1.0971037077347146E-2</v>
      </c>
      <c r="P186" s="3">
        <v>1.0695117722257175E-2</v>
      </c>
      <c r="Q186" s="3">
        <v>1.0923407642506877E-2</v>
      </c>
      <c r="R186" s="3">
        <v>1.0889524216866286E-2</v>
      </c>
      <c r="S186" s="3">
        <v>1.0921684449379576E-2</v>
      </c>
      <c r="T186" s="3">
        <v>1.1016942508894956E-2</v>
      </c>
      <c r="U186" s="3">
        <v>1.0740862520535965E-2</v>
      </c>
      <c r="V186" s="3">
        <v>1.0937300184300947E-2</v>
      </c>
      <c r="W186" s="3">
        <v>1.0684236792169566E-2</v>
      </c>
      <c r="X186" s="3">
        <v>1.0918247075408116E-2</v>
      </c>
      <c r="Y186" s="3">
        <v>1.0996538571118375E-2</v>
      </c>
      <c r="Z186" s="3">
        <v>1.094960979883175E-2</v>
      </c>
      <c r="AA186" s="3">
        <v>1.0967437808052094E-2</v>
      </c>
      <c r="AB186" s="3">
        <v>1.076070203914814E-2</v>
      </c>
      <c r="AC186" s="3">
        <v>1.0909706625611637E-2</v>
      </c>
      <c r="AD186" s="3">
        <v>1.0891188846423927E-2</v>
      </c>
      <c r="AE186" s="3">
        <v>1.0882897542410674E-2</v>
      </c>
      <c r="AF186" s="3">
        <v>1.0892856641328996E-2</v>
      </c>
      <c r="AG186" s="3">
        <v>1.0926862997193032E-2</v>
      </c>
      <c r="AH186" s="3">
        <v>1.0928595141319497E-2</v>
      </c>
      <c r="AI186" s="3">
        <v>1.0746059066235714E-2</v>
      </c>
      <c r="AJ186" s="3">
        <v>1.0887862762141265E-2</v>
      </c>
      <c r="AK186" s="3">
        <v>1.0906311827733606E-2</v>
      </c>
      <c r="AL186" s="3">
        <v>1.0909706625611637E-2</v>
      </c>
      <c r="AM186" s="3">
        <v>1.095492848956281E-2</v>
      </c>
      <c r="AN186" s="3">
        <v>1.0946078316511176E-2</v>
      </c>
      <c r="AO186" s="3">
        <v>1.095492848956281E-2</v>
      </c>
      <c r="AP186" s="3">
        <v>1.0753982770300818E-2</v>
      </c>
      <c r="AQ186" s="3">
        <v>1.0940802725662002E-2</v>
      </c>
      <c r="AR186" s="3">
        <v>1.0696233493393437E-2</v>
      </c>
      <c r="AS186" s="3">
        <v>1.0944316893558015E-2</v>
      </c>
      <c r="AT186" s="3">
        <v>1.0956707078294881E-2</v>
      </c>
      <c r="AU186" s="3">
        <v>1.0933809336975964E-2</v>
      </c>
      <c r="AV186" s="3">
        <v>1.1002071753142162E-2</v>
      </c>
      <c r="AW186" s="3">
        <v>1.076070203914814E-2</v>
      </c>
      <c r="AX186" s="3">
        <v>1.0923407642506877E-2</v>
      </c>
      <c r="AY186" s="3">
        <v>1.07076611914807E-2</v>
      </c>
      <c r="AZ186" s="3">
        <v>1.0981901080634016E-2</v>
      </c>
      <c r="BA186" s="3">
        <v>1.1047176138582415E-2</v>
      </c>
      <c r="BB186" s="3">
        <v>1.1201071914143657E-2</v>
      </c>
      <c r="BC186" s="3">
        <v>1.0974647420826544E-2</v>
      </c>
      <c r="BD186" s="3">
        <v>1.0852133701850342E-2</v>
      </c>
      <c r="BE186" s="3">
        <v>1.1051000395646882E-2</v>
      </c>
      <c r="BF186" s="3">
        <v>1.077028294958382E-2</v>
      </c>
      <c r="BG186" s="3">
        <v>1.1101591555718993E-2</v>
      </c>
      <c r="BH186" s="3">
        <v>1.113753118943217E-2</v>
      </c>
      <c r="BI186" s="3">
        <v>1.1318503547255387E-2</v>
      </c>
      <c r="BJ186" s="3">
        <v>1.1484856631885143E-2</v>
      </c>
      <c r="BK186" s="3">
        <v>1.1003921435921549E-2</v>
      </c>
      <c r="BL186" s="3">
        <v>1.1380392219445534E-2</v>
      </c>
      <c r="BM186" s="3">
        <v>1.0809059795707898E-2</v>
      </c>
      <c r="BN186" s="3">
        <v>1.1364794682400481E-2</v>
      </c>
      <c r="BO186" s="3">
        <v>1.1041458304186236E-2</v>
      </c>
      <c r="BP186" s="3">
        <v>1.2190239464749841E-2</v>
      </c>
      <c r="BQ186" s="3">
        <v>1.1389341711159684E-2</v>
      </c>
      <c r="BR186" s="3">
        <v>1.1285914638348937E-2</v>
      </c>
      <c r="BS186" s="3">
        <v>1.1336048194408033E-2</v>
      </c>
      <c r="BT186" s="3">
        <v>1.0944316893558015E-2</v>
      </c>
      <c r="BU186" s="3">
        <v>1.1141568866631091E-2</v>
      </c>
      <c r="BV186" s="3">
        <v>1.1561772451895824E-2</v>
      </c>
      <c r="BW186" s="3">
        <v>1.0825648130895482E-2</v>
      </c>
      <c r="BX186" s="3">
        <v>1.0978268775940769E-2</v>
      </c>
      <c r="BY186" s="3">
        <v>1.0764783515060383E-2</v>
      </c>
      <c r="BZ186" s="3">
        <v>1.1217791398087096E-2</v>
      </c>
      <c r="CA186" s="3">
        <v>1.0701886414495099E-2</v>
      </c>
      <c r="CB186" s="3">
        <v>1.0976456725819483E-2</v>
      </c>
      <c r="CC186" s="3">
        <v>1.1037658860562072E-2</v>
      </c>
      <c r="CD186" s="3">
        <v>1.093904999745865E-2</v>
      </c>
      <c r="CE186" s="3">
        <v>1.1076095369783157E-2</v>
      </c>
      <c r="CF186" s="3">
        <v>1.0723230813282636E-2</v>
      </c>
      <c r="CG186" s="3">
        <v>1.0881248882665173E-2</v>
      </c>
      <c r="CH186" s="3">
        <v>1.0686372285646173E-2</v>
      </c>
      <c r="CI186" s="3">
        <v>1.0778653499595614E-2</v>
      </c>
      <c r="CJ186" s="3">
        <v>1.0892856641328996E-2</v>
      </c>
      <c r="CK186" s="3">
        <v>1.089620168943517E-2</v>
      </c>
      <c r="CL186" s="3">
        <v>1.0911408624430741E-2</v>
      </c>
      <c r="CM186" s="3">
        <v>1.0678988685021151E-2</v>
      </c>
      <c r="CN186" s="3">
        <v>1.0921684449379576E-2</v>
      </c>
      <c r="CO186" s="3">
        <v>1.0753982770300818E-2</v>
      </c>
      <c r="CP186" s="3">
        <v>1.1085854869464229E-2</v>
      </c>
      <c r="CQ186" s="3">
        <v>1.0861719159905414E-2</v>
      </c>
      <c r="CR186" s="3">
        <v>1.1007628690635096E-2</v>
      </c>
      <c r="CS186" s="3">
        <v>1.0780062584883399E-2</v>
      </c>
      <c r="CT186" s="3">
        <v>1.0834880334428587E-2</v>
      </c>
      <c r="CU186" s="3">
        <v>1.0991029343939474E-2</v>
      </c>
      <c r="CV186" s="3">
        <v>1.0809059795707898E-2</v>
      </c>
      <c r="CW186" s="3">
        <v>1.1127475397398445E-2</v>
      </c>
      <c r="CZ186" s="3" t="s">
        <v>315</v>
      </c>
    </row>
    <row r="187" spans="1:104" x14ac:dyDescent="0.25">
      <c r="A187" s="212" t="s">
        <v>314</v>
      </c>
      <c r="E187" s="3">
        <v>66</v>
      </c>
      <c r="F187" s="3">
        <v>1.0930330251738285E-2</v>
      </c>
      <c r="G187" s="3">
        <v>1.0774450154170667E-2</v>
      </c>
      <c r="H187" s="3">
        <v>1.0935553294643685E-2</v>
      </c>
      <c r="I187" s="3">
        <v>1.0712367321573768E-2</v>
      </c>
      <c r="J187" s="3">
        <v>1.1011346415709777E-2</v>
      </c>
      <c r="K187" s="3">
        <v>1.1007628690635096E-2</v>
      </c>
      <c r="L187" s="3">
        <v>1.0821080331170241E-2</v>
      </c>
      <c r="M187" s="3">
        <v>1.0972840868734735E-2</v>
      </c>
      <c r="N187" s="3">
        <v>1.0816545139887057E-2</v>
      </c>
      <c r="O187" s="3">
        <v>1.0980083563449261E-2</v>
      </c>
      <c r="P187" s="3">
        <v>1.0722005235039966E-2</v>
      </c>
      <c r="Q187" s="3">
        <v>1.0928595141319497E-2</v>
      </c>
      <c r="R187" s="3">
        <v>1.0911408624430741E-2</v>
      </c>
      <c r="S187" s="3">
        <v>1.0946078316511176E-2</v>
      </c>
      <c r="T187" s="3">
        <v>1.1016942508894956E-2</v>
      </c>
      <c r="U187" s="3">
        <v>1.0764783515060383E-2</v>
      </c>
      <c r="V187" s="3">
        <v>1.0940802725662002E-2</v>
      </c>
      <c r="W187" s="3">
        <v>1.0712367321573768E-2</v>
      </c>
      <c r="X187" s="3">
        <v>1.093206831982152E-2</v>
      </c>
      <c r="Y187" s="3">
        <v>1.0991029343939474E-2</v>
      </c>
      <c r="Z187" s="3">
        <v>1.0965642345907134E-2</v>
      </c>
      <c r="AA187" s="3">
        <v>1.0965642345907134E-2</v>
      </c>
      <c r="AB187" s="3">
        <v>1.078289263284915E-2</v>
      </c>
      <c r="AC187" s="3">
        <v>1.0921684449379576E-2</v>
      </c>
      <c r="AD187" s="3">
        <v>1.0913113677789799E-2</v>
      </c>
      <c r="AE187" s="3">
        <v>1.0884549415328348E-2</v>
      </c>
      <c r="AF187" s="3">
        <v>1.0925133828022848E-2</v>
      </c>
      <c r="AG187" s="3">
        <v>1.1000224709839967E-2</v>
      </c>
      <c r="AH187" s="3">
        <v>1.0972840868734735E-2</v>
      </c>
      <c r="AI187" s="3">
        <v>1.0777248390694272E-2</v>
      </c>
      <c r="AJ187" s="3">
        <v>1.0916532912211729E-2</v>
      </c>
      <c r="AK187" s="3">
        <v>1.0969236054497733E-2</v>
      </c>
      <c r="AL187" s="3">
        <v>1.0958488499375751E-2</v>
      </c>
      <c r="AM187" s="3">
        <v>1.1033869437065413E-2</v>
      </c>
      <c r="AN187" s="3">
        <v>1.0998380313370748E-2</v>
      </c>
      <c r="AO187" s="3">
        <v>1.1024440076850439E-2</v>
      </c>
      <c r="AP187" s="3">
        <v>1.0785738431634884E-2</v>
      </c>
      <c r="AQ187" s="3">
        <v>1.0974647420826544E-2</v>
      </c>
      <c r="AR187" s="3">
        <v>1.0740862520535965E-2</v>
      </c>
      <c r="AS187" s="3">
        <v>1.1031978499964068E-2</v>
      </c>
      <c r="AT187" s="3">
        <v>1.1039557333264893E-2</v>
      </c>
      <c r="AU187" s="3">
        <v>1.0976456725819483E-2</v>
      </c>
      <c r="AV187" s="3">
        <v>1.1083898259811931E-2</v>
      </c>
      <c r="AW187" s="3">
        <v>1.0818053228081492E-2</v>
      </c>
      <c r="AX187" s="3">
        <v>1.0994699490495918E-2</v>
      </c>
      <c r="AY187" s="3">
        <v>1.0762058399151453E-2</v>
      </c>
      <c r="AZ187" s="3">
        <v>1.105867835197949E-2</v>
      </c>
      <c r="BA187" s="3">
        <v>1.11557690349946E-2</v>
      </c>
      <c r="BB187" s="3">
        <v>1.1355918838913071E-2</v>
      </c>
      <c r="BC187" s="3">
        <v>1.1054834484418019E-2</v>
      </c>
      <c r="BD187" s="3">
        <v>1.0953152741300487E-2</v>
      </c>
      <c r="BE187" s="3">
        <v>1.114764169941207E-2</v>
      </c>
      <c r="BF187" s="3">
        <v>1.086979905202512E-2</v>
      </c>
      <c r="BG187" s="3">
        <v>1.1230414470259187E-2</v>
      </c>
      <c r="BH187" s="3">
        <v>1.1281600337141873E-2</v>
      </c>
      <c r="BI187" s="3">
        <v>1.15359594952813E-2</v>
      </c>
      <c r="BJ187" s="3">
        <v>1.1698153707349612E-2</v>
      </c>
      <c r="BK187" s="3">
        <v>1.1198991031944661E-2</v>
      </c>
      <c r="BL187" s="3">
        <v>1.1547671456183961E-2</v>
      </c>
      <c r="BM187" s="3">
        <v>1.0892856641328996E-2</v>
      </c>
      <c r="BN187" s="3">
        <v>1.1538299040636524E-2</v>
      </c>
      <c r="BO187" s="3">
        <v>1.1224094072823765E-2</v>
      </c>
      <c r="BP187" s="3">
        <v>1.2156101067502756E-2</v>
      </c>
      <c r="BQ187" s="3">
        <v>1.1561772451895824E-2</v>
      </c>
      <c r="BR187" s="3">
        <v>1.1507997327353636E-2</v>
      </c>
      <c r="BS187" s="3">
        <v>1.1528949448219028E-2</v>
      </c>
      <c r="BT187" s="3">
        <v>1.1099616378976718E-2</v>
      </c>
      <c r="BU187" s="3">
        <v>1.1275142729243903E-2</v>
      </c>
      <c r="BV187" s="3">
        <v>1.1863600691695675E-2</v>
      </c>
      <c r="BW187" s="3">
        <v>1.0914821776700556E-2</v>
      </c>
      <c r="BX187" s="3">
        <v>1.1051000395646882E-2</v>
      </c>
      <c r="BY187" s="3">
        <v>1.0831788725931601E-2</v>
      </c>
      <c r="BZ187" s="3">
        <v>1.1411830098878362E-2</v>
      </c>
      <c r="CA187" s="3">
        <v>1.0742155147398846E-2</v>
      </c>
      <c r="CB187" s="3">
        <v>1.1051000395646882E-2</v>
      </c>
      <c r="CC187" s="3">
        <v>1.115373397921704E-2</v>
      </c>
      <c r="CD187" s="3">
        <v>1.0991029343939474E-2</v>
      </c>
      <c r="CE187" s="3">
        <v>1.118035498869363E-2</v>
      </c>
      <c r="CF187" s="3">
        <v>1.0764783515060383E-2</v>
      </c>
      <c r="CG187" s="3">
        <v>1.094960979883175E-2</v>
      </c>
      <c r="CH187" s="3">
        <v>1.0726934951909795E-2</v>
      </c>
      <c r="CI187" s="3">
        <v>1.0882897542410674E-2</v>
      </c>
      <c r="CJ187" s="3">
        <v>1.095492848956281E-2</v>
      </c>
      <c r="CK187" s="3">
        <v>1.0946078316511176E-2</v>
      </c>
      <c r="CL187" s="3">
        <v>1.0981901080634016E-2</v>
      </c>
      <c r="CM187" s="3">
        <v>1.0722005235039966E-2</v>
      </c>
      <c r="CN187" s="3">
        <v>1.0956707078294881E-2</v>
      </c>
      <c r="CO187" s="3">
        <v>1.0809059795707898E-2</v>
      </c>
      <c r="CP187" s="3">
        <v>1.1078042547480571E-2</v>
      </c>
      <c r="CQ187" s="3">
        <v>1.0899559286086991E-2</v>
      </c>
      <c r="CR187" s="3">
        <v>1.1041458304186236E-2</v>
      </c>
      <c r="CS187" s="3">
        <v>1.0806091588463129E-2</v>
      </c>
      <c r="CT187" s="3">
        <v>1.0858510528289123E-2</v>
      </c>
      <c r="CU187" s="3">
        <v>1.0994699490495918E-2</v>
      </c>
      <c r="CV187" s="3">
        <v>1.0847386791701386E-2</v>
      </c>
      <c r="CW187" s="3">
        <v>1.108977510976028E-2</v>
      </c>
      <c r="CZ187" s="3" t="s">
        <v>315</v>
      </c>
    </row>
    <row r="188" spans="1:104" x14ac:dyDescent="0.25">
      <c r="A188" s="212" t="s">
        <v>314</v>
      </c>
      <c r="E188" s="3">
        <v>67</v>
      </c>
      <c r="F188" s="3">
        <v>1.0953152741300487E-2</v>
      </c>
      <c r="G188" s="3">
        <v>1.0803138340680363E-2</v>
      </c>
      <c r="H188" s="3">
        <v>1.0928595141319497E-2</v>
      </c>
      <c r="I188" s="3">
        <v>1.0730679868440562E-2</v>
      </c>
      <c r="J188" s="3">
        <v>1.1000224709839967E-2</v>
      </c>
      <c r="K188" s="3">
        <v>1.1009486248001354E-2</v>
      </c>
      <c r="L188" s="3">
        <v>1.0861719159905414E-2</v>
      </c>
      <c r="M188" s="3">
        <v>1.0980083563449261E-2</v>
      </c>
      <c r="N188" s="3">
        <v>1.0821080331170241E-2</v>
      </c>
      <c r="O188" s="3">
        <v>1.0980083563449261E-2</v>
      </c>
      <c r="P188" s="3">
        <v>1.0738290374200821E-2</v>
      </c>
      <c r="Q188" s="3">
        <v>1.0926862997193032E-2</v>
      </c>
      <c r="R188" s="3">
        <v>1.0911408624430741E-2</v>
      </c>
      <c r="S188" s="3">
        <v>1.0967437808052094E-2</v>
      </c>
      <c r="T188" s="3">
        <v>1.1003921435921549E-2</v>
      </c>
      <c r="U188" s="3">
        <v>1.0773057052755663E-2</v>
      </c>
      <c r="V188" s="3">
        <v>1.0937300184300947E-2</v>
      </c>
      <c r="W188" s="3">
        <v>1.0724460969314342E-2</v>
      </c>
      <c r="X188" s="3">
        <v>1.093206831982152E-2</v>
      </c>
      <c r="Y188" s="3">
        <v>1.0974647420826544E-2</v>
      </c>
      <c r="Z188" s="3">
        <v>1.0972840868734735E-2</v>
      </c>
      <c r="AA188" s="3">
        <v>1.096027274471767E-2</v>
      </c>
      <c r="AB188" s="3">
        <v>1.0785738431634884E-2</v>
      </c>
      <c r="AC188" s="3">
        <v>1.0919964257411374E-2</v>
      </c>
      <c r="AD188" s="3">
        <v>1.0919964257411374E-2</v>
      </c>
      <c r="AE188" s="3">
        <v>1.0876322279524286E-2</v>
      </c>
      <c r="AF188" s="3">
        <v>1.0937300184300947E-2</v>
      </c>
      <c r="AG188" s="3">
        <v>1.1054834484418019E-2</v>
      </c>
      <c r="AH188" s="3">
        <v>1.0998380313370748E-2</v>
      </c>
      <c r="AI188" s="3">
        <v>1.0787167205662862E-2</v>
      </c>
      <c r="AJ188" s="3">
        <v>1.093206831982152E-2</v>
      </c>
      <c r="AK188" s="3">
        <v>1.101507455332762E-2</v>
      </c>
      <c r="AL188" s="3">
        <v>1.1000224709839967E-2</v>
      </c>
      <c r="AM188" s="3">
        <v>1.108977510976028E-2</v>
      </c>
      <c r="AN188" s="3">
        <v>1.102632086995714E-2</v>
      </c>
      <c r="AO188" s="3">
        <v>1.1074150565786312E-2</v>
      </c>
      <c r="AP188" s="3">
        <v>1.0794369317085772E-2</v>
      </c>
      <c r="AQ188" s="3">
        <v>1.1005773750851766E-2</v>
      </c>
      <c r="AR188" s="3">
        <v>1.076752506794143E-2</v>
      </c>
      <c r="AS188" s="3">
        <v>1.1093704670218973E-2</v>
      </c>
      <c r="AT188" s="3">
        <v>1.1091738728044476E-2</v>
      </c>
      <c r="AU188" s="3">
        <v>1.0992863078945869E-2</v>
      </c>
      <c r="AV188" s="3">
        <v>1.113753118943217E-2</v>
      </c>
      <c r="AW188" s="3">
        <v>1.0848965673191602E-2</v>
      </c>
      <c r="AX188" s="3">
        <v>1.1037658860562072E-2</v>
      </c>
      <c r="AY188" s="3">
        <v>1.0795821300123798E-2</v>
      </c>
      <c r="AZ188" s="3">
        <v>1.1103569025968318E-2</v>
      </c>
      <c r="BA188" s="3">
        <v>1.1230414470259187E-2</v>
      </c>
      <c r="BB188" s="3">
        <v>1.1482550752006548E-2</v>
      </c>
      <c r="BC188" s="3">
        <v>1.1109515137782355E-2</v>
      </c>
      <c r="BD188" s="3">
        <v>1.1022561837157663E-2</v>
      </c>
      <c r="BE188" s="3">
        <v>1.1209415627872366E-2</v>
      </c>
      <c r="BF188" s="3">
        <v>1.0951379841661391E-2</v>
      </c>
      <c r="BG188" s="3">
        <v>1.1327261830353486E-2</v>
      </c>
      <c r="BH188" s="3">
        <v>1.1391583206897149E-2</v>
      </c>
      <c r="BI188" s="3">
        <v>1.1729841030994614E-2</v>
      </c>
      <c r="BJ188" s="3">
        <v>1.1876152137201834E-2</v>
      </c>
      <c r="BK188" s="3">
        <v>1.136924274314921E-2</v>
      </c>
      <c r="BL188" s="3">
        <v>1.1676339070445407E-2</v>
      </c>
      <c r="BM188" s="3">
        <v>1.0978268775940769E-2</v>
      </c>
      <c r="BN188" s="3">
        <v>1.1683599316885007E-2</v>
      </c>
      <c r="BO188" s="3">
        <v>1.1391583206897149E-2</v>
      </c>
      <c r="BP188" s="3">
        <v>1.2036540421900166E-2</v>
      </c>
      <c r="BQ188" s="3">
        <v>1.1707881527945552E-2</v>
      </c>
      <c r="BR188" s="3">
        <v>1.1720069032751468E-2</v>
      </c>
      <c r="BS188" s="3">
        <v>1.1705447716874873E-2</v>
      </c>
      <c r="BT188" s="3">
        <v>1.1253738800541813E-2</v>
      </c>
      <c r="BU188" s="3">
        <v>1.1400565569165577E-2</v>
      </c>
      <c r="BV188" s="3">
        <v>1.2135167755009113E-2</v>
      </c>
      <c r="BW188" s="3">
        <v>1.0991029343939474E-2</v>
      </c>
      <c r="BX188" s="3">
        <v>1.1119470637811268E-2</v>
      </c>
      <c r="BY188" s="3">
        <v>1.0874686569733338E-2</v>
      </c>
      <c r="BZ188" s="3">
        <v>1.1575923726089177E-2</v>
      </c>
      <c r="CA188" s="3">
        <v>1.0774450154170667E-2</v>
      </c>
      <c r="CB188" s="3">
        <v>1.1103569025968318E-2</v>
      </c>
      <c r="CC188" s="3">
        <v>1.1243107914187478E-2</v>
      </c>
      <c r="CD188" s="3">
        <v>1.101507455332762E-2</v>
      </c>
      <c r="CE188" s="3">
        <v>1.1255870705346172E-2</v>
      </c>
      <c r="CF188" s="3">
        <v>1.0785738431634884E-2</v>
      </c>
      <c r="CG188" s="3">
        <v>1.1002071753142162E-2</v>
      </c>
      <c r="CH188" s="3">
        <v>1.0753982770300818E-2</v>
      </c>
      <c r="CI188" s="3">
        <v>1.0947842621031101E-2</v>
      </c>
      <c r="CJ188" s="3">
        <v>1.0991029343939474E-2</v>
      </c>
      <c r="CK188" s="3">
        <v>1.0974647420826544E-2</v>
      </c>
      <c r="CL188" s="3">
        <v>1.1031978499964068E-2</v>
      </c>
      <c r="CM188" s="3">
        <v>1.0750001736721138E-2</v>
      </c>
      <c r="CN188" s="3">
        <v>1.0974647420826544E-2</v>
      </c>
      <c r="CO188" s="3">
        <v>1.0834880334428587E-2</v>
      </c>
      <c r="CP188" s="3">
        <v>1.1047176138582415E-2</v>
      </c>
      <c r="CQ188" s="3">
        <v>1.090800769035849E-2</v>
      </c>
      <c r="CR188" s="3">
        <v>1.1030090088466227E-2</v>
      </c>
      <c r="CS188" s="3">
        <v>1.0810549479399523E-2</v>
      </c>
      <c r="CT188" s="3">
        <v>1.0848965673191602E-2</v>
      </c>
      <c r="CU188" s="3">
        <v>1.0991029343939474E-2</v>
      </c>
      <c r="CV188" s="3">
        <v>1.0855315348027972E-2</v>
      </c>
      <c r="CW188" s="3">
        <v>1.1054834484418019E-2</v>
      </c>
      <c r="CZ188" s="3" t="s">
        <v>315</v>
      </c>
    </row>
    <row r="189" spans="1:104" x14ac:dyDescent="0.25">
      <c r="A189" s="212" t="s">
        <v>314</v>
      </c>
      <c r="E189" s="3">
        <v>68</v>
      </c>
      <c r="F189" s="3">
        <v>1.0965642345907134E-2</v>
      </c>
      <c r="G189" s="3">
        <v>1.0813539947918782E-2</v>
      </c>
      <c r="H189" s="3">
        <v>1.0918247075408116E-2</v>
      </c>
      <c r="I189" s="3">
        <v>1.0739574257870976E-2</v>
      </c>
      <c r="J189" s="3">
        <v>1.0987369933591284E-2</v>
      </c>
      <c r="K189" s="3">
        <v>1.1009486248001354E-2</v>
      </c>
      <c r="L189" s="3">
        <v>1.0882897542410674E-2</v>
      </c>
      <c r="M189" s="3">
        <v>1.0978268775940769E-2</v>
      </c>
      <c r="N189" s="3">
        <v>1.0810549479399523E-2</v>
      </c>
      <c r="O189" s="3">
        <v>1.0980083563449261E-2</v>
      </c>
      <c r="P189" s="3">
        <v>1.0752651520305578E-2</v>
      </c>
      <c r="Q189" s="3">
        <v>1.0919964257411374E-2</v>
      </c>
      <c r="R189" s="3">
        <v>1.0906311827733606E-2</v>
      </c>
      <c r="S189" s="3">
        <v>1.0974647420826544E-2</v>
      </c>
      <c r="T189" s="3">
        <v>1.0985544273340087E-2</v>
      </c>
      <c r="U189" s="3">
        <v>1.0766152243665505E-2</v>
      </c>
      <c r="V189" s="3">
        <v>1.0930330251738285E-2</v>
      </c>
      <c r="W189" s="3">
        <v>1.0729427057896035E-2</v>
      </c>
      <c r="X189" s="3">
        <v>1.0935553294643685E-2</v>
      </c>
      <c r="Y189" s="3">
        <v>1.0956707078294881E-2</v>
      </c>
      <c r="Z189" s="3">
        <v>1.0965642345907134E-2</v>
      </c>
      <c r="AA189" s="3">
        <v>1.0951379841661391E-2</v>
      </c>
      <c r="AB189" s="3">
        <v>1.0780062584883399E-2</v>
      </c>
      <c r="AC189" s="3">
        <v>1.0911408624430741E-2</v>
      </c>
      <c r="AD189" s="3">
        <v>1.0913113677789799E-2</v>
      </c>
      <c r="AE189" s="3">
        <v>1.0868176449787326E-2</v>
      </c>
      <c r="AF189" s="3">
        <v>1.0940802725662002E-2</v>
      </c>
      <c r="AG189" s="3">
        <v>1.1101591555718993E-2</v>
      </c>
      <c r="AH189" s="3">
        <v>1.1005773750851766E-2</v>
      </c>
      <c r="AI189" s="3">
        <v>1.0788599879203442E-2</v>
      </c>
      <c r="AJ189" s="3">
        <v>1.0935553294643685E-2</v>
      </c>
      <c r="AK189" s="3">
        <v>1.1049087034828431E-2</v>
      </c>
      <c r="AL189" s="3">
        <v>1.1024440076850439E-2</v>
      </c>
      <c r="AM189" s="3">
        <v>1.1125470867452525E-2</v>
      </c>
      <c r="AN189" s="3">
        <v>1.1035762892884549E-2</v>
      </c>
      <c r="AO189" s="3">
        <v>1.1103569025968318E-2</v>
      </c>
      <c r="AP189" s="3">
        <v>1.0794369317085772E-2</v>
      </c>
      <c r="AQ189" s="3">
        <v>1.1030090088466227E-2</v>
      </c>
      <c r="AR189" s="3">
        <v>1.0778653499595614E-2</v>
      </c>
      <c r="AS189" s="3">
        <v>1.1127475397398445E-2</v>
      </c>
      <c r="AT189" s="3">
        <v>1.1127475397398445E-2</v>
      </c>
      <c r="AU189" s="3">
        <v>1.0998380313370748E-2</v>
      </c>
      <c r="AV189" s="3">
        <v>1.11680240947587E-2</v>
      </c>
      <c r="AW189" s="3">
        <v>1.0858510528289123E-2</v>
      </c>
      <c r="AX189" s="3">
        <v>1.1060603936380531E-2</v>
      </c>
      <c r="AY189" s="3">
        <v>1.0813539947918782E-2</v>
      </c>
      <c r="AZ189" s="3">
        <v>1.1119470637811268E-2</v>
      </c>
      <c r="BA189" s="3">
        <v>1.1292399846197676E-2</v>
      </c>
      <c r="BB189" s="3">
        <v>1.1573561715649716E-2</v>
      </c>
      <c r="BC189" s="3">
        <v>1.113753118943217E-2</v>
      </c>
      <c r="BD189" s="3">
        <v>1.1062531945817411E-2</v>
      </c>
      <c r="BE189" s="3">
        <v>1.1247354522634256E-2</v>
      </c>
      <c r="BF189" s="3">
        <v>1.1009486248001354E-2</v>
      </c>
      <c r="BG189" s="3">
        <v>1.1384863659550604E-2</v>
      </c>
      <c r="BH189" s="3">
        <v>1.1466451832938485E-2</v>
      </c>
      <c r="BI189" s="3">
        <v>1.1876152137201834E-2</v>
      </c>
      <c r="BJ189" s="3">
        <v>1.2005680862814283E-2</v>
      </c>
      <c r="BK189" s="3">
        <v>1.151496828060361E-2</v>
      </c>
      <c r="BL189" s="3">
        <v>1.1769121369945346E-2</v>
      </c>
      <c r="BM189" s="3">
        <v>1.1045267713586826E-2</v>
      </c>
      <c r="BN189" s="3">
        <v>1.1801258474283927E-2</v>
      </c>
      <c r="BO189" s="3">
        <v>1.1531284696022714E-2</v>
      </c>
      <c r="BP189" s="3">
        <v>1.1888730653491941E-2</v>
      </c>
      <c r="BQ189" s="3">
        <v>1.1811185986760009E-2</v>
      </c>
      <c r="BR189" s="3">
        <v>1.1871128296472633E-2</v>
      </c>
      <c r="BS189" s="3">
        <v>1.1863600691695675E-2</v>
      </c>
      <c r="BT189" s="3">
        <v>1.1393826344278879E-2</v>
      </c>
      <c r="BU189" s="3">
        <v>1.1507997327353636E-2</v>
      </c>
      <c r="BV189" s="3">
        <v>1.2352353570144636E-2</v>
      </c>
      <c r="BW189" s="3">
        <v>1.1052916214385977E-2</v>
      </c>
      <c r="BX189" s="3">
        <v>1.1163930591817417E-2</v>
      </c>
      <c r="BY189" s="3">
        <v>1.0892856641328996E-2</v>
      </c>
      <c r="BZ189" s="3">
        <v>1.17151903506445E-2</v>
      </c>
      <c r="CA189" s="3">
        <v>1.0788599879203442E-2</v>
      </c>
      <c r="CB189" s="3">
        <v>1.113753118943217E-2</v>
      </c>
      <c r="CC189" s="3">
        <v>1.1318503547255387E-2</v>
      </c>
      <c r="CD189" s="3">
        <v>1.1024440076850439E-2</v>
      </c>
      <c r="CE189" s="3">
        <v>1.1322879162241617E-2</v>
      </c>
      <c r="CF189" s="3">
        <v>1.0794369317085772E-2</v>
      </c>
      <c r="CG189" s="3">
        <v>1.1033869437065413E-2</v>
      </c>
      <c r="CH189" s="3">
        <v>1.0766152243665505E-2</v>
      </c>
      <c r="CI189" s="3">
        <v>1.0963849675990844E-2</v>
      </c>
      <c r="CJ189" s="3">
        <v>1.1018813046118958E-2</v>
      </c>
      <c r="CK189" s="3">
        <v>1.0992863078945869E-2</v>
      </c>
      <c r="CL189" s="3">
        <v>1.1054834484418019E-2</v>
      </c>
      <c r="CM189" s="3">
        <v>1.0762058399151453E-2</v>
      </c>
      <c r="CN189" s="3">
        <v>1.0983721319814288E-2</v>
      </c>
      <c r="CO189" s="3">
        <v>1.0841105732223966E-2</v>
      </c>
      <c r="CP189" s="3">
        <v>1.1005773750851766E-2</v>
      </c>
      <c r="CQ189" s="3">
        <v>1.089620168943517E-2</v>
      </c>
      <c r="CR189" s="3">
        <v>1.0998380313370748E-2</v>
      </c>
      <c r="CS189" s="3">
        <v>1.080461308866687E-2</v>
      </c>
      <c r="CT189" s="3">
        <v>1.0824121926817032E-2</v>
      </c>
      <c r="CU189" s="3">
        <v>1.0981901080634016E-2</v>
      </c>
      <c r="CV189" s="3">
        <v>1.0842670805765176E-2</v>
      </c>
      <c r="CW189" s="3">
        <v>1.102820420948436E-2</v>
      </c>
      <c r="CZ189" s="3" t="s">
        <v>315</v>
      </c>
    </row>
    <row r="190" spans="1:104" x14ac:dyDescent="0.25">
      <c r="A190" s="212" t="s">
        <v>314</v>
      </c>
      <c r="E190" s="3">
        <v>69</v>
      </c>
      <c r="F190" s="3">
        <v>1.0967437808052094E-2</v>
      </c>
      <c r="G190" s="3">
        <v>1.0806091588463129E-2</v>
      </c>
      <c r="H190" s="3">
        <v>1.0901242766819141E-2</v>
      </c>
      <c r="I190" s="3">
        <v>1.073193716351406E-2</v>
      </c>
      <c r="J190" s="3">
        <v>1.0969236054497733E-2</v>
      </c>
      <c r="K190" s="3">
        <v>1.1011346415709777E-2</v>
      </c>
      <c r="L190" s="3">
        <v>1.0884549415328348E-2</v>
      </c>
      <c r="M190" s="3">
        <v>1.0967437808052094E-2</v>
      </c>
      <c r="N190" s="3">
        <v>1.0794369317085772E-2</v>
      </c>
      <c r="O190" s="3">
        <v>1.0980083563449261E-2</v>
      </c>
      <c r="P190" s="3">
        <v>1.0753982770300818E-2</v>
      </c>
      <c r="Q190" s="3">
        <v>1.0902929356807145E-2</v>
      </c>
      <c r="R190" s="3">
        <v>1.089787892386207E-2</v>
      </c>
      <c r="S190" s="3">
        <v>1.0978268775940769E-2</v>
      </c>
      <c r="T190" s="3">
        <v>1.0969236054497733E-2</v>
      </c>
      <c r="U190" s="3">
        <v>1.0753982770300818E-2</v>
      </c>
      <c r="V190" s="3">
        <v>1.0923407642506877E-2</v>
      </c>
      <c r="W190" s="3">
        <v>1.0726934951909795E-2</v>
      </c>
      <c r="X190" s="3">
        <v>1.0942558360490628E-2</v>
      </c>
      <c r="Y190" s="3">
        <v>1.093904999745865E-2</v>
      </c>
      <c r="Z190" s="3">
        <v>1.095492848956281E-2</v>
      </c>
      <c r="AA190" s="3">
        <v>1.093904999745865E-2</v>
      </c>
      <c r="AB190" s="3">
        <v>1.0764783515060383E-2</v>
      </c>
      <c r="AC190" s="3">
        <v>1.0901242766819141E-2</v>
      </c>
      <c r="AD190" s="3">
        <v>1.0899559286086991E-2</v>
      </c>
      <c r="AE190" s="3">
        <v>1.0856911251585166E-2</v>
      </c>
      <c r="AF190" s="3">
        <v>1.0942558360490628E-2</v>
      </c>
      <c r="AG190" s="3">
        <v>1.1131491102868818E-2</v>
      </c>
      <c r="AH190" s="3">
        <v>1.1005773750851766E-2</v>
      </c>
      <c r="AI190" s="3">
        <v>1.078289263284915E-2</v>
      </c>
      <c r="AJ190" s="3">
        <v>1.0937300184300947E-2</v>
      </c>
      <c r="AK190" s="3">
        <v>1.1068330459444664E-2</v>
      </c>
      <c r="AL190" s="3">
        <v>1.1033869437065413E-2</v>
      </c>
      <c r="AM190" s="3">
        <v>1.1151701067703468E-2</v>
      </c>
      <c r="AN190" s="3">
        <v>1.1037658860562072E-2</v>
      </c>
      <c r="AO190" s="3">
        <v>1.1125470867452525E-2</v>
      </c>
      <c r="AP190" s="3">
        <v>1.0787167205662862E-2</v>
      </c>
      <c r="AQ190" s="3">
        <v>1.1043361766545079E-2</v>
      </c>
      <c r="AR190" s="3">
        <v>1.0781475633600657E-2</v>
      </c>
      <c r="AS190" s="3">
        <v>1.1149670305934944E-2</v>
      </c>
      <c r="AT190" s="3">
        <v>1.1159845557516479E-2</v>
      </c>
      <c r="AU190" s="3">
        <v>1.1005773750851766E-2</v>
      </c>
      <c r="AV190" s="3">
        <v>1.1182417430055436E-2</v>
      </c>
      <c r="AW190" s="3">
        <v>1.0858510528289123E-2</v>
      </c>
      <c r="AX190" s="3">
        <v>1.1078042547480571E-2</v>
      </c>
      <c r="AY190" s="3">
        <v>1.0822599323126902E-2</v>
      </c>
      <c r="AZ190" s="3">
        <v>1.1125470867452525E-2</v>
      </c>
      <c r="BA190" s="3">
        <v>1.1331651518648789E-2</v>
      </c>
      <c r="BB190" s="3">
        <v>1.1635414853889969E-2</v>
      </c>
      <c r="BC190" s="3">
        <v>1.1161887013397931E-2</v>
      </c>
      <c r="BD190" s="3">
        <v>1.1083898259811931E-2</v>
      </c>
      <c r="BE190" s="3">
        <v>1.1272993902700312E-2</v>
      </c>
      <c r="BF190" s="3">
        <v>1.1068330459444664E-2</v>
      </c>
      <c r="BG190" s="3">
        <v>1.143675299388347E-2</v>
      </c>
      <c r="BH190" s="3">
        <v>1.1528949448219028E-2</v>
      </c>
      <c r="BI190" s="3">
        <v>1.1977517810185856E-2</v>
      </c>
      <c r="BJ190" s="3">
        <v>1.2103876812923464E-2</v>
      </c>
      <c r="BK190" s="3">
        <v>1.1633019208473927E-2</v>
      </c>
      <c r="BL190" s="3">
        <v>1.1846074627427816E-2</v>
      </c>
      <c r="BM190" s="3">
        <v>1.1083898259811931E-2</v>
      </c>
      <c r="BN190" s="3">
        <v>1.1883696014462486E-2</v>
      </c>
      <c r="BO190" s="3">
        <v>1.1642609638116364E-2</v>
      </c>
      <c r="BP190" s="3">
        <v>1.1868618005355214E-2</v>
      </c>
      <c r="BQ190" s="3">
        <v>1.189124958331722E-2</v>
      </c>
      <c r="BR190" s="3">
        <v>1.1954565846678089E-2</v>
      </c>
      <c r="BS190" s="3">
        <v>1.2005680862814283E-2</v>
      </c>
      <c r="BT190" s="3">
        <v>1.151962287411612E-2</v>
      </c>
      <c r="BU190" s="3">
        <v>1.1609135384088254E-2</v>
      </c>
      <c r="BV190" s="3">
        <v>1.2525617448084336E-2</v>
      </c>
      <c r="BW190" s="3">
        <v>1.1113490570290097E-2</v>
      </c>
      <c r="BX190" s="3">
        <v>1.1194835358283028E-2</v>
      </c>
      <c r="BY190" s="3">
        <v>1.0902929356807145E-2</v>
      </c>
      <c r="BZ190" s="3">
        <v>1.1843575316497712E-2</v>
      </c>
      <c r="CA190" s="3">
        <v>1.0795821300123798E-2</v>
      </c>
      <c r="CB190" s="3">
        <v>1.1159845557516479E-2</v>
      </c>
      <c r="CC190" s="3">
        <v>1.1378158988134546E-2</v>
      </c>
      <c r="CD190" s="3">
        <v>1.1033869437065413E-2</v>
      </c>
      <c r="CE190" s="3">
        <v>1.1371469294720216E-2</v>
      </c>
      <c r="CF190" s="3">
        <v>1.0787167205662862E-2</v>
      </c>
      <c r="CG190" s="3">
        <v>1.1052916214385977E-2</v>
      </c>
      <c r="CH190" s="3">
        <v>1.077028294958382E-2</v>
      </c>
      <c r="CI190" s="3">
        <v>1.0942558360490628E-2</v>
      </c>
      <c r="CJ190" s="3">
        <v>1.1041458304186236E-2</v>
      </c>
      <c r="CK190" s="3">
        <v>1.1000224709839967E-2</v>
      </c>
      <c r="CL190" s="3">
        <v>1.1062531945817411E-2</v>
      </c>
      <c r="CM190" s="3">
        <v>1.0766152243665505E-2</v>
      </c>
      <c r="CN190" s="3">
        <v>1.0985544273340087E-2</v>
      </c>
      <c r="CO190" s="3">
        <v>1.0837986032349534E-2</v>
      </c>
      <c r="CP190" s="3">
        <v>1.0956707078294881E-2</v>
      </c>
      <c r="CQ190" s="3">
        <v>1.087142494607185E-2</v>
      </c>
      <c r="CR190" s="3">
        <v>1.0962059806263746E-2</v>
      </c>
      <c r="CS190" s="3">
        <v>1.0790036439644268E-2</v>
      </c>
      <c r="CT190" s="3">
        <v>1.0791476874429273E-2</v>
      </c>
      <c r="CU190" s="3">
        <v>1.0971037077347146E-2</v>
      </c>
      <c r="CV190" s="3">
        <v>1.0819564962340711E-2</v>
      </c>
      <c r="CW190" s="3">
        <v>1.0998380313370748E-2</v>
      </c>
      <c r="CZ190" s="3" t="s">
        <v>315</v>
      </c>
    </row>
    <row r="191" spans="1:104" x14ac:dyDescent="0.25">
      <c r="A191" s="212" t="s">
        <v>314</v>
      </c>
      <c r="E191" s="3">
        <v>70</v>
      </c>
      <c r="F191" s="3">
        <v>1.0965642345907134E-2</v>
      </c>
      <c r="G191" s="3">
        <v>1.0785738431634884E-2</v>
      </c>
      <c r="H191" s="3">
        <v>1.0887862762141265E-2</v>
      </c>
      <c r="I191" s="3">
        <v>1.0723230813282636E-2</v>
      </c>
      <c r="J191" s="3">
        <v>1.0947842621031101E-2</v>
      </c>
      <c r="K191" s="3">
        <v>1.1000224709839967E-2</v>
      </c>
      <c r="L191" s="3">
        <v>1.0873054121952053E-2</v>
      </c>
      <c r="M191" s="3">
        <v>1.095492848956281E-2</v>
      </c>
      <c r="N191" s="3">
        <v>1.0780062584883399E-2</v>
      </c>
      <c r="O191" s="3">
        <v>1.0980083563449261E-2</v>
      </c>
      <c r="P191" s="3">
        <v>1.0744753434874355E-2</v>
      </c>
      <c r="Q191" s="3">
        <v>1.0884549415328348E-2</v>
      </c>
      <c r="R191" s="3">
        <v>1.0879603445778097E-2</v>
      </c>
      <c r="S191" s="3">
        <v>1.0980083563449261E-2</v>
      </c>
      <c r="T191" s="3">
        <v>1.0951379841661391E-2</v>
      </c>
      <c r="U191" s="3">
        <v>1.0742155147398846E-2</v>
      </c>
      <c r="V191" s="3">
        <v>1.0911408624430741E-2</v>
      </c>
      <c r="W191" s="3">
        <v>1.0720784250388027E-2</v>
      </c>
      <c r="X191" s="3">
        <v>1.0940802725662002E-2</v>
      </c>
      <c r="Y191" s="3">
        <v>1.0918247075408116E-2</v>
      </c>
      <c r="Z191" s="3">
        <v>1.0951379841661391E-2</v>
      </c>
      <c r="AA191" s="3">
        <v>1.0918247075408116E-2</v>
      </c>
      <c r="AB191" s="3">
        <v>1.075132450438121E-2</v>
      </c>
      <c r="AC191" s="3">
        <v>1.0886204491773799E-2</v>
      </c>
      <c r="AD191" s="3">
        <v>1.0882897542410674E-2</v>
      </c>
      <c r="AE191" s="3">
        <v>1.0839544137479895E-2</v>
      </c>
      <c r="AF191" s="3">
        <v>1.0926862997193032E-2</v>
      </c>
      <c r="AG191" s="3">
        <v>1.1135515631036652E-2</v>
      </c>
      <c r="AH191" s="3">
        <v>1.1000224709839967E-2</v>
      </c>
      <c r="AI191" s="3">
        <v>1.0775847271194627E-2</v>
      </c>
      <c r="AJ191" s="3">
        <v>1.0928595141319497E-2</v>
      </c>
      <c r="AK191" s="3">
        <v>1.1068330459444664E-2</v>
      </c>
      <c r="AL191" s="3">
        <v>1.102820420948436E-2</v>
      </c>
      <c r="AM191" s="3">
        <v>1.115373397921704E-2</v>
      </c>
      <c r="AN191" s="3">
        <v>1.1035762892884549E-2</v>
      </c>
      <c r="AO191" s="3">
        <v>1.1127475397398445E-2</v>
      </c>
      <c r="AP191" s="3">
        <v>1.0777248390694272E-2</v>
      </c>
      <c r="AQ191" s="3">
        <v>1.1054834484418019E-2</v>
      </c>
      <c r="AR191" s="3">
        <v>1.078289263284915E-2</v>
      </c>
      <c r="AS191" s="3">
        <v>1.1163930591817417E-2</v>
      </c>
      <c r="AT191" s="3">
        <v>1.1170074008573838E-2</v>
      </c>
      <c r="AU191" s="3">
        <v>1.1002071753142162E-2</v>
      </c>
      <c r="AV191" s="3">
        <v>1.118654851631995E-2</v>
      </c>
      <c r="AW191" s="3">
        <v>1.0850547980088332E-2</v>
      </c>
      <c r="AX191" s="3">
        <v>1.1083898259811931E-2</v>
      </c>
      <c r="AY191" s="3">
        <v>1.0825648130895482E-2</v>
      </c>
      <c r="AZ191" s="3">
        <v>1.1127475397398445E-2</v>
      </c>
      <c r="BA191" s="3">
        <v>1.1347070241222723E-2</v>
      </c>
      <c r="BB191" s="3">
        <v>1.1683599316885007E-2</v>
      </c>
      <c r="BC191" s="3">
        <v>1.1184481940994973E-2</v>
      </c>
      <c r="BD191" s="3">
        <v>1.1109515137782355E-2</v>
      </c>
      <c r="BE191" s="3">
        <v>1.1294565232984333E-2</v>
      </c>
      <c r="BF191" s="3">
        <v>1.1129482144445979E-2</v>
      </c>
      <c r="BG191" s="3">
        <v>1.148024637412548E-2</v>
      </c>
      <c r="BH191" s="3">
        <v>1.1575923726089177E-2</v>
      </c>
      <c r="BI191" s="3">
        <v>1.2062363240762708E-2</v>
      </c>
      <c r="BJ191" s="3">
        <v>1.2182348124781806E-2</v>
      </c>
      <c r="BK191" s="3">
        <v>1.1720069032751468E-2</v>
      </c>
      <c r="BL191" s="3">
        <v>1.1898812790401281E-2</v>
      </c>
      <c r="BM191" s="3">
        <v>1.109764350177278E-2</v>
      </c>
      <c r="BN191" s="3">
        <v>1.1906385582800327E-2</v>
      </c>
      <c r="BO191" s="3">
        <v>1.1720069032751468E-2</v>
      </c>
      <c r="BP191" s="3">
        <v>1.1836084048018947E-2</v>
      </c>
      <c r="BQ191" s="3">
        <v>1.1964756564343926E-2</v>
      </c>
      <c r="BR191" s="3">
        <v>1.200824710147641E-2</v>
      </c>
      <c r="BS191" s="3">
        <v>1.2119505801639119E-2</v>
      </c>
      <c r="BT191" s="3">
        <v>1.1625840157638567E-2</v>
      </c>
      <c r="BU191" s="3">
        <v>1.1688445775200673E-2</v>
      </c>
      <c r="BV191" s="3">
        <v>1.2665819322548399E-2</v>
      </c>
      <c r="BW191" s="3">
        <v>1.1163930591817417E-2</v>
      </c>
      <c r="BX191" s="3">
        <v>1.1215694467571091E-2</v>
      </c>
      <c r="BY191" s="3">
        <v>1.0911408624430741E-2</v>
      </c>
      <c r="BZ191" s="3">
        <v>1.1949476620911725E-2</v>
      </c>
      <c r="CA191" s="3">
        <v>1.0807573828111927E-2</v>
      </c>
      <c r="CB191" s="3">
        <v>1.1165976287391688E-2</v>
      </c>
      <c r="CC191" s="3">
        <v>1.1393826344278879E-2</v>
      </c>
      <c r="CD191" s="3">
        <v>1.1035762892884549E-2</v>
      </c>
      <c r="CE191" s="3">
        <v>1.1407319435721375E-2</v>
      </c>
      <c r="CF191" s="3">
        <v>1.077028294958382E-2</v>
      </c>
      <c r="CG191" s="3">
        <v>1.1068330459444664E-2</v>
      </c>
      <c r="CH191" s="3">
        <v>1.077028294958382E-2</v>
      </c>
      <c r="CI191" s="3">
        <v>1.0902929356807145E-2</v>
      </c>
      <c r="CJ191" s="3">
        <v>1.105867835197949E-2</v>
      </c>
      <c r="CK191" s="3">
        <v>1.1002071753142162E-2</v>
      </c>
      <c r="CL191" s="3">
        <v>1.1066395213815028E-2</v>
      </c>
      <c r="CM191" s="3">
        <v>1.076752506794143E-2</v>
      </c>
      <c r="CN191" s="3">
        <v>1.0972840868734735E-2</v>
      </c>
      <c r="CO191" s="3">
        <v>1.0828711295088111E-2</v>
      </c>
      <c r="CP191" s="3">
        <v>1.0921684449379576E-2</v>
      </c>
      <c r="CQ191" s="3">
        <v>1.0850547980088332E-2</v>
      </c>
      <c r="CR191" s="3">
        <v>1.0928595141319497E-2</v>
      </c>
      <c r="CS191" s="3">
        <v>1.0778653499595614E-2</v>
      </c>
      <c r="CT191" s="3">
        <v>1.0756657916060397E-2</v>
      </c>
      <c r="CU191" s="3">
        <v>1.0965642345907134E-2</v>
      </c>
      <c r="CV191" s="3">
        <v>1.0794369317085772E-2</v>
      </c>
      <c r="CW191" s="3">
        <v>1.0978268775940769E-2</v>
      </c>
      <c r="CZ191" s="3" t="s">
        <v>315</v>
      </c>
    </row>
    <row r="192" spans="1:104" x14ac:dyDescent="0.25">
      <c r="A192" s="212" t="s">
        <v>314</v>
      </c>
      <c r="E192" s="3">
        <v>71</v>
      </c>
      <c r="F192" s="3">
        <v>1.0965642345907134E-2</v>
      </c>
      <c r="G192" s="3">
        <v>1.0775847271194627E-2</v>
      </c>
      <c r="H192" s="3">
        <v>1.0881248882665173E-2</v>
      </c>
      <c r="I192" s="3">
        <v>1.072817874724119E-2</v>
      </c>
      <c r="J192" s="3">
        <v>1.0933809336975964E-2</v>
      </c>
      <c r="K192" s="3">
        <v>1.0983721319814288E-2</v>
      </c>
      <c r="L192" s="3">
        <v>1.0861719159905414E-2</v>
      </c>
      <c r="M192" s="3">
        <v>1.093904999745865E-2</v>
      </c>
      <c r="N192" s="3">
        <v>1.076752506794143E-2</v>
      </c>
      <c r="O192" s="3">
        <v>1.0974647420826544E-2</v>
      </c>
      <c r="P192" s="3">
        <v>1.0733198927827647E-2</v>
      </c>
      <c r="Q192" s="3">
        <v>1.0863328494310931E-2</v>
      </c>
      <c r="R192" s="3">
        <v>1.0868176449787326E-2</v>
      </c>
      <c r="S192" s="3">
        <v>1.0974647420826544E-2</v>
      </c>
      <c r="T192" s="3">
        <v>1.093206831982152E-2</v>
      </c>
      <c r="U192" s="3">
        <v>1.072817874724119E-2</v>
      </c>
      <c r="V192" s="3">
        <v>1.089787892386207E-2</v>
      </c>
      <c r="W192" s="3">
        <v>1.0719567875203562E-2</v>
      </c>
      <c r="X192" s="3">
        <v>1.0937300184300947E-2</v>
      </c>
      <c r="Y192" s="3">
        <v>1.0906311827733606E-2</v>
      </c>
      <c r="Z192" s="3">
        <v>1.0937300184300947E-2</v>
      </c>
      <c r="AA192" s="3">
        <v>1.0901242766819141E-2</v>
      </c>
      <c r="AB192" s="3">
        <v>1.0747369003290985E-2</v>
      </c>
      <c r="AC192" s="3">
        <v>1.0866557149375566E-2</v>
      </c>
      <c r="AD192" s="3">
        <v>1.0863328494310931E-2</v>
      </c>
      <c r="AE192" s="3">
        <v>1.0825648130895482E-2</v>
      </c>
      <c r="AF192" s="3">
        <v>1.090800769035849E-2</v>
      </c>
      <c r="AG192" s="3">
        <v>1.1125470867452525E-2</v>
      </c>
      <c r="AH192" s="3">
        <v>1.0989198292977731E-2</v>
      </c>
      <c r="AI192" s="3">
        <v>1.077028294958382E-2</v>
      </c>
      <c r="AJ192" s="3">
        <v>1.090800769035849E-2</v>
      </c>
      <c r="AK192" s="3">
        <v>1.1052916214385977E-2</v>
      </c>
      <c r="AL192" s="3">
        <v>1.1009486248001354E-2</v>
      </c>
      <c r="AM192" s="3">
        <v>1.1141568866631091E-2</v>
      </c>
      <c r="AN192" s="3">
        <v>1.1024440076850439E-2</v>
      </c>
      <c r="AO192" s="3">
        <v>1.1115481676172601E-2</v>
      </c>
      <c r="AP192" s="3">
        <v>1.077028294958382E-2</v>
      </c>
      <c r="AQ192" s="3">
        <v>1.1052916214385977E-2</v>
      </c>
      <c r="AR192" s="3">
        <v>1.078289263284915E-2</v>
      </c>
      <c r="AS192" s="3">
        <v>1.1161887013397931E-2</v>
      </c>
      <c r="AT192" s="3">
        <v>1.1159845557516479E-2</v>
      </c>
      <c r="AU192" s="3">
        <v>1.0985544273340087E-2</v>
      </c>
      <c r="AV192" s="3">
        <v>1.11782946221195E-2</v>
      </c>
      <c r="AW192" s="3">
        <v>1.0847386791701386E-2</v>
      </c>
      <c r="AX192" s="3">
        <v>1.1079992092570712E-2</v>
      </c>
      <c r="AY192" s="3">
        <v>1.0833332763505621E-2</v>
      </c>
      <c r="AZ192" s="3">
        <v>1.1121468481879115E-2</v>
      </c>
      <c r="BA192" s="3">
        <v>1.1353704125368513E-2</v>
      </c>
      <c r="BB192" s="3">
        <v>1.1705447716874873E-2</v>
      </c>
      <c r="BC192" s="3">
        <v>1.1188617150856617E-2</v>
      </c>
      <c r="BD192" s="3">
        <v>1.1135515631036652E-2</v>
      </c>
      <c r="BE192" s="3">
        <v>1.1305419353840662E-2</v>
      </c>
      <c r="BF192" s="3">
        <v>1.1172126023513251E-2</v>
      </c>
      <c r="BG192" s="3">
        <v>1.1496408447325801E-2</v>
      </c>
      <c r="BH192" s="3">
        <v>1.1599619211050904E-2</v>
      </c>
      <c r="BI192" s="3">
        <v>1.2111687165841434E-2</v>
      </c>
      <c r="BJ192" s="3">
        <v>1.2219241498426237E-2</v>
      </c>
      <c r="BK192" s="3">
        <v>1.1783929514799341E-2</v>
      </c>
      <c r="BL192" s="3">
        <v>1.1921559714110352E-2</v>
      </c>
      <c r="BM192" s="3">
        <v>1.1101591555718993E-2</v>
      </c>
      <c r="BN192" s="3">
        <v>1.1906385582800327E-2</v>
      </c>
      <c r="BO192" s="3">
        <v>1.1766657443134543E-2</v>
      </c>
      <c r="BP192" s="3">
        <v>1.1599619211050904E-2</v>
      </c>
      <c r="BQ192" s="3">
        <v>1.1997988079945232E-2</v>
      </c>
      <c r="BR192" s="3">
        <v>1.2028812360613927E-2</v>
      </c>
      <c r="BS192" s="3">
        <v>1.2203409188866532E-2</v>
      </c>
      <c r="BT192" s="3">
        <v>1.1700583804123199E-2</v>
      </c>
      <c r="BU192" s="3">
        <v>1.1727396208165985E-2</v>
      </c>
      <c r="BV192" s="3">
        <v>1.27491152361211E-2</v>
      </c>
      <c r="BW192" s="3">
        <v>1.1201071914143657E-2</v>
      </c>
      <c r="BX192" s="3">
        <v>1.1209415627872366E-2</v>
      </c>
      <c r="BY192" s="3">
        <v>1.0913113677789799E-2</v>
      </c>
      <c r="BZ192" s="3">
        <v>1.200824710147641E-2</v>
      </c>
      <c r="CA192" s="3">
        <v>1.080461308866687E-2</v>
      </c>
      <c r="CB192" s="3">
        <v>1.1151701067703468E-2</v>
      </c>
      <c r="CC192" s="3">
        <v>1.1387101860796389E-2</v>
      </c>
      <c r="CD192" s="3">
        <v>1.102820420948436E-2</v>
      </c>
      <c r="CE192" s="3">
        <v>1.1457285930979833E-2</v>
      </c>
      <c r="CF192" s="3">
        <v>1.0762058399151453E-2</v>
      </c>
      <c r="CG192" s="3">
        <v>1.1076095369783157E-2</v>
      </c>
      <c r="CH192" s="3">
        <v>1.0766152243665505E-2</v>
      </c>
      <c r="CI192" s="3">
        <v>1.0860113167820984E-2</v>
      </c>
      <c r="CJ192" s="3">
        <v>1.1068330459444664E-2</v>
      </c>
      <c r="CK192" s="3">
        <v>1.0985544273340087E-2</v>
      </c>
      <c r="CL192" s="3">
        <v>1.1070268104248937E-2</v>
      </c>
      <c r="CM192" s="3">
        <v>1.0768901974392286E-2</v>
      </c>
      <c r="CN192" s="3">
        <v>1.0963849675990844E-2</v>
      </c>
      <c r="CO192" s="3">
        <v>1.0822599323126902E-2</v>
      </c>
      <c r="CP192" s="3">
        <v>1.0909706625611637E-2</v>
      </c>
      <c r="CQ192" s="3">
        <v>1.0842670805765176E-2</v>
      </c>
      <c r="CR192" s="3">
        <v>1.0913113677789799E-2</v>
      </c>
      <c r="CS192" s="3">
        <v>1.076752506794143E-2</v>
      </c>
      <c r="CT192" s="3">
        <v>1.0739574257870976E-2</v>
      </c>
      <c r="CU192" s="3">
        <v>1.0965642345907134E-2</v>
      </c>
      <c r="CV192" s="3">
        <v>1.0780062584883399E-2</v>
      </c>
      <c r="CW192" s="3">
        <v>1.0969236054497733E-2</v>
      </c>
      <c r="CZ192" s="3" t="s">
        <v>315</v>
      </c>
    </row>
    <row r="193" spans="1:104" x14ac:dyDescent="0.25">
      <c r="A193" s="212" t="s">
        <v>314</v>
      </c>
      <c r="E193" s="3">
        <v>72</v>
      </c>
      <c r="F193" s="3">
        <v>1.0958488499375751E-2</v>
      </c>
      <c r="G193" s="3">
        <v>1.0788599879203442E-2</v>
      </c>
      <c r="H193" s="3">
        <v>1.0882897542410674E-2</v>
      </c>
      <c r="I193" s="3">
        <v>1.0740862520535965E-2</v>
      </c>
      <c r="J193" s="3">
        <v>1.0940802725662002E-2</v>
      </c>
      <c r="K193" s="3">
        <v>1.0965642345907134E-2</v>
      </c>
      <c r="L193" s="3">
        <v>1.0864941160849351E-2</v>
      </c>
      <c r="M193" s="3">
        <v>1.0928595141319497E-2</v>
      </c>
      <c r="N193" s="3">
        <v>1.0764783515060383E-2</v>
      </c>
      <c r="O193" s="3">
        <v>1.0971037077347146E-2</v>
      </c>
      <c r="P193" s="3">
        <v>1.0739574257870976E-2</v>
      </c>
      <c r="Q193" s="3">
        <v>1.0847386791701386E-2</v>
      </c>
      <c r="R193" s="3">
        <v>1.0868176449787326E-2</v>
      </c>
      <c r="S193" s="3">
        <v>1.0958488499375751E-2</v>
      </c>
      <c r="T193" s="3">
        <v>1.0918247075408116E-2</v>
      </c>
      <c r="U193" s="3">
        <v>1.0722005235039966E-2</v>
      </c>
      <c r="V193" s="3">
        <v>1.0891188846423927E-2</v>
      </c>
      <c r="W193" s="3">
        <v>1.0729427057896035E-2</v>
      </c>
      <c r="X193" s="3">
        <v>1.093206831982152E-2</v>
      </c>
      <c r="Y193" s="3">
        <v>1.0913113677789799E-2</v>
      </c>
      <c r="Z193" s="3">
        <v>1.0916532912211729E-2</v>
      </c>
      <c r="AA193" s="3">
        <v>1.0914821776700556E-2</v>
      </c>
      <c r="AB193" s="3">
        <v>1.075934982941662E-2</v>
      </c>
      <c r="AC193" s="3">
        <v>1.0860113167820984E-2</v>
      </c>
      <c r="AD193" s="3">
        <v>1.0855315348027972E-2</v>
      </c>
      <c r="AE193" s="3">
        <v>1.0822599323126902E-2</v>
      </c>
      <c r="AF193" s="3">
        <v>1.0887862762141265E-2</v>
      </c>
      <c r="AG193" s="3">
        <v>1.1109515137782355E-2</v>
      </c>
      <c r="AH193" s="3">
        <v>1.0987369933591284E-2</v>
      </c>
      <c r="AI193" s="3">
        <v>1.0758001783764071E-2</v>
      </c>
      <c r="AJ193" s="3">
        <v>1.089787892386207E-2</v>
      </c>
      <c r="AK193" s="3">
        <v>1.1024440076850439E-2</v>
      </c>
      <c r="AL193" s="3">
        <v>1.0992863078945869E-2</v>
      </c>
      <c r="AM193" s="3">
        <v>1.1131491102868818E-2</v>
      </c>
      <c r="AN193" s="3">
        <v>1.1009486248001354E-2</v>
      </c>
      <c r="AO193" s="3">
        <v>1.109764350177278E-2</v>
      </c>
      <c r="AP193" s="3">
        <v>1.0773057052755663E-2</v>
      </c>
      <c r="AQ193" s="3">
        <v>1.1035762892884549E-2</v>
      </c>
      <c r="AR193" s="3">
        <v>1.0795821300123798E-2</v>
      </c>
      <c r="AS193" s="3">
        <v>1.1139548936504706E-2</v>
      </c>
      <c r="AT193" s="3">
        <v>1.1145615253656316E-2</v>
      </c>
      <c r="AU193" s="3">
        <v>1.0967437808052094E-2</v>
      </c>
      <c r="AV193" s="3">
        <v>1.1159845557516479E-2</v>
      </c>
      <c r="AW193" s="3">
        <v>1.0855315348027972E-2</v>
      </c>
      <c r="AX193" s="3">
        <v>1.1070268104248937E-2</v>
      </c>
      <c r="AY193" s="3">
        <v>1.0850547980088332E-2</v>
      </c>
      <c r="AZ193" s="3">
        <v>1.1111501722193995E-2</v>
      </c>
      <c r="BA193" s="3">
        <v>1.1349279822568725E-2</v>
      </c>
      <c r="BB193" s="3">
        <v>1.1676339070445407E-2</v>
      </c>
      <c r="BC193" s="3">
        <v>1.118035498869363E-2</v>
      </c>
      <c r="BD193" s="3">
        <v>1.1151701067703468E-2</v>
      </c>
      <c r="BE193" s="3">
        <v>1.1301072285285985E-2</v>
      </c>
      <c r="BF193" s="3">
        <v>1.1198991031944661E-2</v>
      </c>
      <c r="BG193" s="3">
        <v>1.1482550752006548E-2</v>
      </c>
      <c r="BH193" s="3">
        <v>1.160437460721131E-2</v>
      </c>
      <c r="BI193" s="3">
        <v>1.2114292459525222E-2</v>
      </c>
      <c r="BJ193" s="3">
        <v>1.2179719435835956E-2</v>
      </c>
      <c r="BK193" s="3">
        <v>1.1821131688907638E-2</v>
      </c>
      <c r="BL193" s="3">
        <v>1.189629065373432E-2</v>
      </c>
      <c r="BM193" s="3">
        <v>1.1111501722193995E-2</v>
      </c>
      <c r="BN193" s="3">
        <v>1.1893769584053082E-2</v>
      </c>
      <c r="BO193" s="3">
        <v>1.1774052744581986E-2</v>
      </c>
      <c r="BP193" s="3">
        <v>1.1301072285285985E-2</v>
      </c>
      <c r="BQ193" s="3">
        <v>1.1959659166035141E-2</v>
      </c>
      <c r="BR193" s="3">
        <v>1.200824710147641E-2</v>
      </c>
      <c r="BS193" s="3">
        <v>1.2219241498426237E-2</v>
      </c>
      <c r="BT193" s="3">
        <v>1.1729841030994614E-2</v>
      </c>
      <c r="BU193" s="3">
        <v>1.1707881527945552E-2</v>
      </c>
      <c r="BV193" s="3">
        <v>1.2774218227024736E-2</v>
      </c>
      <c r="BW193" s="3">
        <v>1.1213599525745965E-2</v>
      </c>
      <c r="BX193" s="3">
        <v>1.1194835358283028E-2</v>
      </c>
      <c r="BY193" s="3">
        <v>1.0913113677789799E-2</v>
      </c>
      <c r="BZ193" s="3">
        <v>1.1997988079945232E-2</v>
      </c>
      <c r="CA193" s="3">
        <v>1.0806091588463129E-2</v>
      </c>
      <c r="CB193" s="3">
        <v>1.1117475033964652E-2</v>
      </c>
      <c r="CC193" s="3">
        <v>1.136701787109029E-2</v>
      </c>
      <c r="CD193" s="3">
        <v>1.1018813046118958E-2</v>
      </c>
      <c r="CE193" s="3">
        <v>1.1501039574007832E-2</v>
      </c>
      <c r="CF193" s="3">
        <v>1.075132450438121E-2</v>
      </c>
      <c r="CG193" s="3">
        <v>1.1076095369783157E-2</v>
      </c>
      <c r="CH193" s="3">
        <v>1.0768901974392286E-2</v>
      </c>
      <c r="CI193" s="3">
        <v>1.0831788725931601E-2</v>
      </c>
      <c r="CJ193" s="3">
        <v>1.1072208141822637E-2</v>
      </c>
      <c r="CK193" s="3">
        <v>1.0963849675990844E-2</v>
      </c>
      <c r="CL193" s="3">
        <v>1.1081943998768162E-2</v>
      </c>
      <c r="CM193" s="3">
        <v>1.0780062584883399E-2</v>
      </c>
      <c r="CN193" s="3">
        <v>1.0965642345907134E-2</v>
      </c>
      <c r="CO193" s="3">
        <v>1.0830248232759021E-2</v>
      </c>
      <c r="CP193" s="3">
        <v>1.0923407642506877E-2</v>
      </c>
      <c r="CQ193" s="3">
        <v>1.0856911251585166E-2</v>
      </c>
      <c r="CR193" s="3">
        <v>1.0916532912211729E-2</v>
      </c>
      <c r="CS193" s="3">
        <v>1.077028294958382E-2</v>
      </c>
      <c r="CT193" s="3">
        <v>1.0752651520305578E-2</v>
      </c>
      <c r="CU193" s="3">
        <v>1.0980083563449261E-2</v>
      </c>
      <c r="CV193" s="3">
        <v>1.0797277107838066E-2</v>
      </c>
      <c r="CW193" s="3">
        <v>1.0980083563449261E-2</v>
      </c>
      <c r="CZ193" s="3" t="s">
        <v>315</v>
      </c>
    </row>
    <row r="194" spans="1:104" x14ac:dyDescent="0.25">
      <c r="A194" s="212" t="s">
        <v>314</v>
      </c>
      <c r="E194" s="3">
        <v>73</v>
      </c>
      <c r="F194" s="3">
        <v>1.1037658860562072E-2</v>
      </c>
      <c r="G194" s="3">
        <v>1.0882897542410674E-2</v>
      </c>
      <c r="H194" s="3">
        <v>1.0978268775940769E-2</v>
      </c>
      <c r="I194" s="3">
        <v>1.0824121926817032E-2</v>
      </c>
      <c r="J194" s="3">
        <v>1.1024440076850439E-2</v>
      </c>
      <c r="K194" s="3">
        <v>1.096027274471767E-2</v>
      </c>
      <c r="L194" s="3">
        <v>1.0926862997193032E-2</v>
      </c>
      <c r="M194" s="3">
        <v>1.0967437808052094E-2</v>
      </c>
      <c r="N194" s="3">
        <v>1.0810549479399523E-2</v>
      </c>
      <c r="O194" s="3">
        <v>1.101507455332762E-2</v>
      </c>
      <c r="P194" s="3">
        <v>1.078289263284915E-2</v>
      </c>
      <c r="Q194" s="3">
        <v>1.0868176449787326E-2</v>
      </c>
      <c r="R194" s="3">
        <v>1.089787892386207E-2</v>
      </c>
      <c r="S194" s="3">
        <v>1.0963849675990844E-2</v>
      </c>
      <c r="T194" s="3">
        <v>1.0935553294643685E-2</v>
      </c>
      <c r="U194" s="3">
        <v>1.0742155147398846E-2</v>
      </c>
      <c r="V194" s="3">
        <v>1.0919964257411374E-2</v>
      </c>
      <c r="W194" s="3">
        <v>1.076070203914814E-2</v>
      </c>
      <c r="X194" s="3">
        <v>1.093206831982152E-2</v>
      </c>
      <c r="Y194" s="3">
        <v>1.0958488499375751E-2</v>
      </c>
      <c r="Z194" s="3">
        <v>1.0919964257411374E-2</v>
      </c>
      <c r="AA194" s="3">
        <v>1.0983721319814288E-2</v>
      </c>
      <c r="AB194" s="3">
        <v>1.0795821300123798E-2</v>
      </c>
      <c r="AC194" s="3">
        <v>1.0882897542410674E-2</v>
      </c>
      <c r="AD194" s="3">
        <v>1.0863328494310931E-2</v>
      </c>
      <c r="AE194" s="3">
        <v>1.0842670805765176E-2</v>
      </c>
      <c r="AF194" s="3">
        <v>1.0868176449787326E-2</v>
      </c>
      <c r="AG194" s="3">
        <v>1.1083898259811931E-2</v>
      </c>
      <c r="AH194" s="3">
        <v>1.1003921435921549E-2</v>
      </c>
      <c r="AI194" s="3">
        <v>1.0764783515060383E-2</v>
      </c>
      <c r="AJ194" s="3">
        <v>1.0914821776700556E-2</v>
      </c>
      <c r="AK194" s="3">
        <v>1.0996538571118375E-2</v>
      </c>
      <c r="AL194" s="3">
        <v>1.0989198292977731E-2</v>
      </c>
      <c r="AM194" s="3">
        <v>1.1117475033964652E-2</v>
      </c>
      <c r="AN194" s="3">
        <v>1.0991029343939474E-2</v>
      </c>
      <c r="AO194" s="3">
        <v>1.1078042547480571E-2</v>
      </c>
      <c r="AP194" s="3">
        <v>1.0785738431634884E-2</v>
      </c>
      <c r="AQ194" s="3">
        <v>1.1009486248001354E-2</v>
      </c>
      <c r="AR194" s="3">
        <v>1.0831788725931601E-2</v>
      </c>
      <c r="AS194" s="3">
        <v>1.1107530822975775E-2</v>
      </c>
      <c r="AT194" s="3">
        <v>1.1127475397398445E-2</v>
      </c>
      <c r="AU194" s="3">
        <v>1.0942558360490628E-2</v>
      </c>
      <c r="AV194" s="3">
        <v>1.1133502266960638E-2</v>
      </c>
      <c r="AW194" s="3">
        <v>1.0868176449787326E-2</v>
      </c>
      <c r="AX194" s="3">
        <v>1.1047176138582415E-2</v>
      </c>
      <c r="AY194" s="3">
        <v>1.0887862762141265E-2</v>
      </c>
      <c r="AZ194" s="3">
        <v>1.1093704670218973E-2</v>
      </c>
      <c r="BA194" s="3">
        <v>1.1331651518648789E-2</v>
      </c>
      <c r="BB194" s="3">
        <v>1.1585385530487047E-2</v>
      </c>
      <c r="BC194" s="3">
        <v>1.1157806229574962E-2</v>
      </c>
      <c r="BD194" s="3">
        <v>1.1145615253656316E-2</v>
      </c>
      <c r="BE194" s="3">
        <v>1.1288074544531623E-2</v>
      </c>
      <c r="BF194" s="3">
        <v>1.1207326681719865E-2</v>
      </c>
      <c r="BG194" s="3">
        <v>1.1432207295183239E-2</v>
      </c>
      <c r="BH194" s="3">
        <v>1.1561772451895824E-2</v>
      </c>
      <c r="BI194" s="3">
        <v>1.202623828244076E-2</v>
      </c>
      <c r="BJ194" s="3">
        <v>1.2080495874495223E-2</v>
      </c>
      <c r="BK194" s="3">
        <v>1.1813670712402469E-2</v>
      </c>
      <c r="BL194" s="3">
        <v>1.181615657273849E-2</v>
      </c>
      <c r="BM194" s="3">
        <v>1.1129482144445979E-2</v>
      </c>
      <c r="BN194" s="3">
        <v>1.1836084048018947E-2</v>
      </c>
      <c r="BO194" s="3">
        <v>1.1764194693018371E-2</v>
      </c>
      <c r="BP194" s="3">
        <v>1.1039557333264893E-2</v>
      </c>
      <c r="BQ194" s="3">
        <v>1.1846074627427816E-2</v>
      </c>
      <c r="BR194" s="3">
        <v>1.1921559714110352E-2</v>
      </c>
      <c r="BS194" s="3">
        <v>1.2114292459525222E-2</v>
      </c>
      <c r="BT194" s="3">
        <v>1.171031657221977E-2</v>
      </c>
      <c r="BU194" s="3">
        <v>1.1616286589816949E-2</v>
      </c>
      <c r="BV194" s="3">
        <v>1.2665819322548399E-2</v>
      </c>
      <c r="BW194" s="3">
        <v>1.1201071914143657E-2</v>
      </c>
      <c r="BX194" s="3">
        <v>1.1172126023513251E-2</v>
      </c>
      <c r="BY194" s="3">
        <v>1.0923407642506877E-2</v>
      </c>
      <c r="BZ194" s="3">
        <v>1.189629065373432E-2</v>
      </c>
      <c r="CA194" s="3">
        <v>1.0845811346204659E-2</v>
      </c>
      <c r="CB194" s="3">
        <v>1.1109515137782355E-2</v>
      </c>
      <c r="CC194" s="3">
        <v>1.1358135255303492E-2</v>
      </c>
      <c r="CD194" s="3">
        <v>1.1030090088466227E-2</v>
      </c>
      <c r="CE194" s="3">
        <v>1.1609135384088254E-2</v>
      </c>
      <c r="CF194" s="3">
        <v>1.078289263284915E-2</v>
      </c>
      <c r="CG194" s="3">
        <v>1.11557690349946E-2</v>
      </c>
      <c r="CH194" s="3">
        <v>1.0864941160849351E-2</v>
      </c>
      <c r="CI194" s="3">
        <v>1.0873054121952053E-2</v>
      </c>
      <c r="CJ194" s="3">
        <v>1.1143590974208806E-2</v>
      </c>
      <c r="CK194" s="3">
        <v>1.1079992092570712E-2</v>
      </c>
      <c r="CL194" s="3">
        <v>1.1228305709984565E-2</v>
      </c>
      <c r="CM194" s="3">
        <v>1.0906311827733606E-2</v>
      </c>
      <c r="CN194" s="3">
        <v>1.1103569025968318E-2</v>
      </c>
      <c r="CO194" s="3">
        <v>1.0963849675990844E-2</v>
      </c>
      <c r="CP194" s="3">
        <v>1.1054834484418019E-2</v>
      </c>
      <c r="CQ194" s="3">
        <v>1.0989198292977731E-2</v>
      </c>
      <c r="CR194" s="3">
        <v>1.1030090088466227E-2</v>
      </c>
      <c r="CS194" s="3">
        <v>1.089787892386207E-2</v>
      </c>
      <c r="CT194" s="3">
        <v>1.0852133701850342E-2</v>
      </c>
      <c r="CU194" s="3">
        <v>1.1095672930161671E-2</v>
      </c>
      <c r="CV194" s="3">
        <v>1.0906311827733606E-2</v>
      </c>
      <c r="CW194" s="3">
        <v>1.1068330459444664E-2</v>
      </c>
      <c r="CZ194" s="3" t="s">
        <v>315</v>
      </c>
    </row>
    <row r="195" spans="1:104" x14ac:dyDescent="0.25">
      <c r="A195" s="212" t="s">
        <v>314</v>
      </c>
      <c r="E195" s="3">
        <v>74</v>
      </c>
      <c r="F195" s="3">
        <v>1.1211506577533337E-2</v>
      </c>
      <c r="G195" s="3">
        <v>1.1076095369783157E-2</v>
      </c>
      <c r="H195" s="3">
        <v>1.1201071914143657E-2</v>
      </c>
      <c r="I195" s="3">
        <v>1.1033869437065413E-2</v>
      </c>
      <c r="J195" s="3">
        <v>1.1249480704557668E-2</v>
      </c>
      <c r="K195" s="3">
        <v>1.1018813046118958E-2</v>
      </c>
      <c r="L195" s="3">
        <v>1.1101591555718993E-2</v>
      </c>
      <c r="M195" s="3">
        <v>1.1172126023513251E-2</v>
      </c>
      <c r="N195" s="3">
        <v>1.0978268775940769E-2</v>
      </c>
      <c r="O195" s="3">
        <v>1.1196912178303431E-2</v>
      </c>
      <c r="P195" s="3">
        <v>1.0953152741300487E-2</v>
      </c>
      <c r="Q195" s="3">
        <v>1.1011346415709777E-2</v>
      </c>
      <c r="R195" s="3">
        <v>1.1072208141822637E-2</v>
      </c>
      <c r="S195" s="3">
        <v>1.1105548783716279E-2</v>
      </c>
      <c r="T195" s="3">
        <v>1.1123468560356398E-2</v>
      </c>
      <c r="U195" s="3">
        <v>1.087796124147522E-2</v>
      </c>
      <c r="V195" s="3">
        <v>1.1081943998768162E-2</v>
      </c>
      <c r="W195" s="3">
        <v>1.0847386791701386E-2</v>
      </c>
      <c r="X195" s="3">
        <v>1.1007628690635096E-2</v>
      </c>
      <c r="Y195" s="3">
        <v>1.1083898259811931E-2</v>
      </c>
      <c r="Z195" s="3">
        <v>1.0967437808052094E-2</v>
      </c>
      <c r="AA195" s="3">
        <v>1.108977510976028E-2</v>
      </c>
      <c r="AB195" s="3">
        <v>1.0858510528289123E-2</v>
      </c>
      <c r="AC195" s="3">
        <v>1.0930330251738285E-2</v>
      </c>
      <c r="AD195" s="3">
        <v>1.0891188846423927E-2</v>
      </c>
      <c r="AE195" s="3">
        <v>1.089787892386207E-2</v>
      </c>
      <c r="AF195" s="3">
        <v>1.0887862762141265E-2</v>
      </c>
      <c r="AG195" s="3">
        <v>1.1062531945817411E-2</v>
      </c>
      <c r="AH195" s="3">
        <v>1.1031978499964068E-2</v>
      </c>
      <c r="AI195" s="3">
        <v>1.0816545139887057E-2</v>
      </c>
      <c r="AJ195" s="3">
        <v>1.096027274471767E-2</v>
      </c>
      <c r="AK195" s="3">
        <v>1.0991029343939474E-2</v>
      </c>
      <c r="AL195" s="3">
        <v>1.0974647420826544E-2</v>
      </c>
      <c r="AM195" s="3">
        <v>1.109764350177278E-2</v>
      </c>
      <c r="AN195" s="3">
        <v>1.0963849675990844E-2</v>
      </c>
      <c r="AO195" s="3">
        <v>1.1072208141822637E-2</v>
      </c>
      <c r="AP195" s="3">
        <v>1.080461308866687E-2</v>
      </c>
      <c r="AQ195" s="3">
        <v>1.0989198292977731E-2</v>
      </c>
      <c r="AR195" s="3">
        <v>1.0858510528289123E-2</v>
      </c>
      <c r="AS195" s="3">
        <v>1.1066395213815028E-2</v>
      </c>
      <c r="AT195" s="3">
        <v>1.1087813821510695E-2</v>
      </c>
      <c r="AU195" s="3">
        <v>1.0913113677789799E-2</v>
      </c>
      <c r="AV195" s="3">
        <v>1.109764350177278E-2</v>
      </c>
      <c r="AW195" s="3">
        <v>1.086979905202512E-2</v>
      </c>
      <c r="AX195" s="3">
        <v>1.1013209186547135E-2</v>
      </c>
      <c r="AY195" s="3">
        <v>1.0906311827733606E-2</v>
      </c>
      <c r="AZ195" s="3">
        <v>1.1066395213815028E-2</v>
      </c>
      <c r="BA195" s="3">
        <v>1.1285914638348937E-2</v>
      </c>
      <c r="BB195" s="3">
        <v>1.1450427648189154E-2</v>
      </c>
      <c r="BC195" s="3">
        <v>1.1107530822975775E-2</v>
      </c>
      <c r="BD195" s="3">
        <v>1.1101591555718993E-2</v>
      </c>
      <c r="BE195" s="3">
        <v>1.1236752460291877E-2</v>
      </c>
      <c r="BF195" s="3">
        <v>1.1184481940994973E-2</v>
      </c>
      <c r="BG195" s="3">
        <v>1.1355918838913071E-2</v>
      </c>
      <c r="BH195" s="3">
        <v>1.1457285930979833E-2</v>
      </c>
      <c r="BI195" s="3">
        <v>1.1873639674425007E-2</v>
      </c>
      <c r="BJ195" s="3">
        <v>1.1962207356232435E-2</v>
      </c>
      <c r="BK195" s="3">
        <v>1.1742083270946835E-2</v>
      </c>
      <c r="BL195" s="3">
        <v>1.1688445775200673E-2</v>
      </c>
      <c r="BM195" s="3">
        <v>1.1125470867452525E-2</v>
      </c>
      <c r="BN195" s="3">
        <v>1.1729841030994614E-2</v>
      </c>
      <c r="BO195" s="3">
        <v>1.1720069032751468E-2</v>
      </c>
      <c r="BP195" s="3">
        <v>1.0830248232759021E-2</v>
      </c>
      <c r="BQ195" s="3">
        <v>1.1717629079945446E-2</v>
      </c>
      <c r="BR195" s="3">
        <v>1.1818643565620457E-2</v>
      </c>
      <c r="BS195" s="3">
        <v>1.1977517810185856E-2</v>
      </c>
      <c r="BT195" s="3">
        <v>1.1681177973417167E-2</v>
      </c>
      <c r="BU195" s="3">
        <v>1.1554715629483403E-2</v>
      </c>
      <c r="BV195" s="3">
        <v>1.2520156711742447E-2</v>
      </c>
      <c r="BW195" s="3">
        <v>1.1236752460291877E-2</v>
      </c>
      <c r="BX195" s="3">
        <v>1.1213599525745965E-2</v>
      </c>
      <c r="BY195" s="3">
        <v>1.1013209186547135E-2</v>
      </c>
      <c r="BZ195" s="3">
        <v>1.1883696014462486E-2</v>
      </c>
      <c r="CA195" s="3">
        <v>1.0971037077347146E-2</v>
      </c>
      <c r="CB195" s="3">
        <v>1.1213599525745965E-2</v>
      </c>
      <c r="CC195" s="3">
        <v>1.142993680890525E-2</v>
      </c>
      <c r="CD195" s="3">
        <v>1.1095672930161671E-2</v>
      </c>
      <c r="CE195" s="3">
        <v>1.1623449778131456E-2</v>
      </c>
      <c r="CF195" s="3">
        <v>1.0921684449379576E-2</v>
      </c>
      <c r="CG195" s="3">
        <v>1.1298901456832544E-2</v>
      </c>
      <c r="CH195" s="3">
        <v>1.1047176138582415E-2</v>
      </c>
      <c r="CI195" s="3">
        <v>1.0937300184300947E-2</v>
      </c>
      <c r="CJ195" s="3">
        <v>1.1292399846197676E-2</v>
      </c>
      <c r="CK195" s="3">
        <v>1.1258004508548303E-2</v>
      </c>
      <c r="CL195" s="3">
        <v>1.1425400580075351E-2</v>
      </c>
      <c r="CM195" s="3">
        <v>1.1145615253656316E-2</v>
      </c>
      <c r="CN195" s="3">
        <v>1.1358135255303492E-2</v>
      </c>
      <c r="CO195" s="3">
        <v>1.1188617150856617E-2</v>
      </c>
      <c r="CP195" s="3">
        <v>1.1307595585421715E-2</v>
      </c>
      <c r="CQ195" s="3">
        <v>1.1215694467571091E-2</v>
      </c>
      <c r="CR195" s="3">
        <v>1.1240987497017407E-2</v>
      </c>
      <c r="CS195" s="3">
        <v>1.1139548936504706E-2</v>
      </c>
      <c r="CT195" s="3">
        <v>1.1041458304186236E-2</v>
      </c>
      <c r="CU195" s="3">
        <v>1.1303244919044442E-2</v>
      </c>
      <c r="CV195" s="3">
        <v>1.1121468481879115E-2</v>
      </c>
      <c r="CW195" s="3">
        <v>1.1277293413461065E-2</v>
      </c>
      <c r="CZ195" s="3" t="s">
        <v>315</v>
      </c>
    </row>
    <row r="196" spans="1:104" x14ac:dyDescent="0.25">
      <c r="A196" s="212" t="s">
        <v>314</v>
      </c>
      <c r="E196" s="3">
        <v>75</v>
      </c>
      <c r="F196" s="3">
        <v>1.1266558613810318E-2</v>
      </c>
      <c r="G196" s="3">
        <v>1.11680240947587E-2</v>
      </c>
      <c r="H196" s="3">
        <v>1.1311953421998311E-2</v>
      </c>
      <c r="I196" s="3">
        <v>1.1159845557516479E-2</v>
      </c>
      <c r="J196" s="3">
        <v>1.1384863659550604E-2</v>
      </c>
      <c r="K196" s="3">
        <v>1.121989031238968E-2</v>
      </c>
      <c r="L196" s="3">
        <v>1.118654851631995E-2</v>
      </c>
      <c r="M196" s="3">
        <v>1.1340451825132214E-2</v>
      </c>
      <c r="N196" s="3">
        <v>1.1103569025968318E-2</v>
      </c>
      <c r="O196" s="3">
        <v>1.1322879162241617E-2</v>
      </c>
      <c r="P196" s="3">
        <v>1.1109515137782355E-2</v>
      </c>
      <c r="Q196" s="3">
        <v>1.11557690349946E-2</v>
      </c>
      <c r="R196" s="3">
        <v>1.1243107914187478E-2</v>
      </c>
      <c r="S196" s="3">
        <v>1.1251608798739099E-2</v>
      </c>
      <c r="T196" s="3">
        <v>1.1336048194408033E-2</v>
      </c>
      <c r="U196" s="3">
        <v>1.1051000395646882E-2</v>
      </c>
      <c r="V196" s="3">
        <v>1.1283756567757153E-2</v>
      </c>
      <c r="W196" s="3">
        <v>1.0989198292977731E-2</v>
      </c>
      <c r="X196" s="3">
        <v>1.1141568866631091E-2</v>
      </c>
      <c r="Y196" s="3">
        <v>1.1236752460291877E-2</v>
      </c>
      <c r="Z196" s="3">
        <v>1.1070268104248937E-2</v>
      </c>
      <c r="AA196" s="3">
        <v>1.1196912178303431E-2</v>
      </c>
      <c r="AB196" s="3">
        <v>1.096027274471767E-2</v>
      </c>
      <c r="AC196" s="3">
        <v>1.1039557333264893E-2</v>
      </c>
      <c r="AD196" s="3">
        <v>1.0983721319814288E-2</v>
      </c>
      <c r="AE196" s="3">
        <v>1.102632086995714E-2</v>
      </c>
      <c r="AF196" s="3">
        <v>1.1009486248001354E-2</v>
      </c>
      <c r="AG196" s="3">
        <v>1.1107530822975775E-2</v>
      </c>
      <c r="AH196" s="3">
        <v>1.1117475033964652E-2</v>
      </c>
      <c r="AI196" s="3">
        <v>1.0911408624430741E-2</v>
      </c>
      <c r="AJ196" s="3">
        <v>1.1052916214385977E-2</v>
      </c>
      <c r="AK196" s="3">
        <v>1.1081943998768162E-2</v>
      </c>
      <c r="AL196" s="3">
        <v>1.1054834484418019E-2</v>
      </c>
      <c r="AM196" s="3">
        <v>1.1157806229574962E-2</v>
      </c>
      <c r="AN196" s="3">
        <v>1.1005773750851766E-2</v>
      </c>
      <c r="AO196" s="3">
        <v>1.1123468560356398E-2</v>
      </c>
      <c r="AP196" s="3">
        <v>1.0887862762141265E-2</v>
      </c>
      <c r="AQ196" s="3">
        <v>1.1051000395646882E-2</v>
      </c>
      <c r="AR196" s="3">
        <v>1.090800769035849E-2</v>
      </c>
      <c r="AS196" s="3">
        <v>1.1078042547480571E-2</v>
      </c>
      <c r="AT196" s="3">
        <v>1.108977510976028E-2</v>
      </c>
      <c r="AU196" s="3">
        <v>1.0930330251738285E-2</v>
      </c>
      <c r="AV196" s="3">
        <v>1.1103569025968318E-2</v>
      </c>
      <c r="AW196" s="3">
        <v>1.0879603445778097E-2</v>
      </c>
      <c r="AX196" s="3">
        <v>1.1009486248001354E-2</v>
      </c>
      <c r="AY196" s="3">
        <v>1.0913113677789799E-2</v>
      </c>
      <c r="AZ196" s="3">
        <v>1.1066395213815028E-2</v>
      </c>
      <c r="BA196" s="3">
        <v>1.1245230257621364E-2</v>
      </c>
      <c r="BB196" s="3">
        <v>1.1353704125368513E-2</v>
      </c>
      <c r="BC196" s="3">
        <v>1.1083898259811931E-2</v>
      </c>
      <c r="BD196" s="3">
        <v>1.1070268104248937E-2</v>
      </c>
      <c r="BE196" s="3">
        <v>1.1198991031944661E-2</v>
      </c>
      <c r="BF196" s="3">
        <v>1.1161887013397931E-2</v>
      </c>
      <c r="BG196" s="3">
        <v>1.1325069616720973E-2</v>
      </c>
      <c r="BH196" s="3">
        <v>1.1398317529113244E-2</v>
      </c>
      <c r="BI196" s="3">
        <v>1.1798779454533448E-2</v>
      </c>
      <c r="BJ196" s="3">
        <v>1.1903860256880283E-2</v>
      </c>
      <c r="BK196" s="3">
        <v>1.1621060721847543E-2</v>
      </c>
      <c r="BL196" s="3">
        <v>1.1652220896711807E-2</v>
      </c>
      <c r="BM196" s="3">
        <v>1.1165976287391688E-2</v>
      </c>
      <c r="BN196" s="3">
        <v>1.1717629079945446E-2</v>
      </c>
      <c r="BO196" s="3">
        <v>1.1707881527945552E-2</v>
      </c>
      <c r="BP196" s="3">
        <v>1.0743452123731401E-2</v>
      </c>
      <c r="BQ196" s="3">
        <v>1.1717629079945446E-2</v>
      </c>
      <c r="BR196" s="3">
        <v>1.1811185986760009E-2</v>
      </c>
      <c r="BS196" s="3">
        <v>1.1944391503456275E-2</v>
      </c>
      <c r="BT196" s="3">
        <v>1.1705447716874873E-2</v>
      </c>
      <c r="BU196" s="3">
        <v>1.1559418777235098E-2</v>
      </c>
      <c r="BV196" s="3">
        <v>1.2408862130594001E-2</v>
      </c>
      <c r="BW196" s="3">
        <v>1.1272993902700312E-2</v>
      </c>
      <c r="BX196" s="3">
        <v>1.1266558613810318E-2</v>
      </c>
      <c r="BY196" s="3">
        <v>1.108977510976028E-2</v>
      </c>
      <c r="BZ196" s="3">
        <v>1.1858587749643323E-2</v>
      </c>
      <c r="CA196" s="3">
        <v>1.1070268104248937E-2</v>
      </c>
      <c r="CB196" s="3">
        <v>1.1275142729243903E-2</v>
      </c>
      <c r="CC196" s="3">
        <v>1.143447935801134E-2</v>
      </c>
      <c r="CD196" s="3">
        <v>1.1113490570290097E-2</v>
      </c>
      <c r="CE196" s="3">
        <v>1.1477943501516541E-2</v>
      </c>
      <c r="CF196" s="3">
        <v>1.1007628690635096E-2</v>
      </c>
      <c r="CG196" s="3">
        <v>1.1322879162241617E-2</v>
      </c>
      <c r="CH196" s="3">
        <v>1.1129482144445979E-2</v>
      </c>
      <c r="CI196" s="3">
        <v>1.0930330251738285E-2</v>
      </c>
      <c r="CJ196" s="3">
        <v>1.1333848985131789E-2</v>
      </c>
      <c r="CK196" s="3">
        <v>1.1270846938292167E-2</v>
      </c>
      <c r="CL196" s="3">
        <v>1.1443583304885374E-2</v>
      </c>
      <c r="CM196" s="3">
        <v>1.1249480704557668E-2</v>
      </c>
      <c r="CN196" s="3">
        <v>1.1448144647024372E-2</v>
      </c>
      <c r="CO196" s="3">
        <v>1.1268701840497775E-2</v>
      </c>
      <c r="CP196" s="3">
        <v>1.1445863198110917E-2</v>
      </c>
      <c r="CQ196" s="3">
        <v>1.1277293413461065E-2</v>
      </c>
      <c r="CR196" s="3">
        <v>1.1322879162241617E-2</v>
      </c>
      <c r="CS196" s="3">
        <v>1.1236752460291877E-2</v>
      </c>
      <c r="CT196" s="3">
        <v>1.1129482144445979E-2</v>
      </c>
      <c r="CU196" s="3">
        <v>1.1378158988134546E-2</v>
      </c>
      <c r="CV196" s="3">
        <v>1.1243107914187478E-2</v>
      </c>
      <c r="CW196" s="3">
        <v>1.1407319435721375E-2</v>
      </c>
      <c r="CZ196" s="3" t="s">
        <v>315</v>
      </c>
    </row>
    <row r="197" spans="1:104" x14ac:dyDescent="0.25">
      <c r="A197" s="212" t="s">
        <v>314</v>
      </c>
      <c r="E197" s="3">
        <v>76</v>
      </c>
      <c r="F197" s="3">
        <v>1.1192760576965499E-2</v>
      </c>
      <c r="G197" s="3">
        <v>1.1109515137782355E-2</v>
      </c>
      <c r="H197" s="3">
        <v>1.1249480704557668E-2</v>
      </c>
      <c r="I197" s="3">
        <v>1.1113490570290097E-2</v>
      </c>
      <c r="J197" s="3">
        <v>1.1329455799028443E-2</v>
      </c>
      <c r="K197" s="3">
        <v>1.1364794682400481E-2</v>
      </c>
      <c r="L197" s="3">
        <v>1.109764350177278E-2</v>
      </c>
      <c r="M197" s="3">
        <v>1.1296732437966583E-2</v>
      </c>
      <c r="N197" s="3">
        <v>1.1074150565786312E-2</v>
      </c>
      <c r="O197" s="3">
        <v>1.1279445950904354E-2</v>
      </c>
      <c r="P197" s="3">
        <v>1.1087813821510695E-2</v>
      </c>
      <c r="Q197" s="3">
        <v>1.1141568866631091E-2</v>
      </c>
      <c r="R197" s="3">
        <v>1.1224094072823765E-2</v>
      </c>
      <c r="S197" s="3">
        <v>1.1196912178303431E-2</v>
      </c>
      <c r="T197" s="3">
        <v>1.1333848985131789E-2</v>
      </c>
      <c r="U197" s="3">
        <v>1.1060603936380531E-2</v>
      </c>
      <c r="V197" s="3">
        <v>1.1290236281933264E-2</v>
      </c>
      <c r="W197" s="3">
        <v>1.1030090088466227E-2</v>
      </c>
      <c r="X197" s="3">
        <v>1.11557690349946E-2</v>
      </c>
      <c r="Y197" s="3">
        <v>1.1238869010812835E-2</v>
      </c>
      <c r="Z197" s="3">
        <v>1.1099616378976718E-2</v>
      </c>
      <c r="AA197" s="3">
        <v>1.1203154819854788E-2</v>
      </c>
      <c r="AB197" s="3">
        <v>1.0991029343939474E-2</v>
      </c>
      <c r="AC197" s="3">
        <v>1.108977510976028E-2</v>
      </c>
      <c r="AD197" s="3">
        <v>1.102632086995714E-2</v>
      </c>
      <c r="AE197" s="3">
        <v>1.1087813821510695E-2</v>
      </c>
      <c r="AF197" s="3">
        <v>1.1072208141822637E-2</v>
      </c>
      <c r="AG197" s="3">
        <v>1.1109515137782355E-2</v>
      </c>
      <c r="AH197" s="3">
        <v>1.1135515631036652E-2</v>
      </c>
      <c r="AI197" s="3">
        <v>1.0944316893558015E-2</v>
      </c>
      <c r="AJ197" s="3">
        <v>1.1085854869464229E-2</v>
      </c>
      <c r="AK197" s="3">
        <v>1.1135515631036652E-2</v>
      </c>
      <c r="AL197" s="3">
        <v>1.1129482144445979E-2</v>
      </c>
      <c r="AM197" s="3">
        <v>1.1192760576965499E-2</v>
      </c>
      <c r="AN197" s="3">
        <v>1.105867835197949E-2</v>
      </c>
      <c r="AO197" s="3">
        <v>1.11557690349946E-2</v>
      </c>
      <c r="AP197" s="3">
        <v>1.096027274471767E-2</v>
      </c>
      <c r="AQ197" s="3">
        <v>1.113753118943217E-2</v>
      </c>
      <c r="AR197" s="3">
        <v>1.0978268775940769E-2</v>
      </c>
      <c r="AS197" s="3">
        <v>1.1125470867452525E-2</v>
      </c>
      <c r="AT197" s="3">
        <v>1.114764169941207E-2</v>
      </c>
      <c r="AU197" s="3">
        <v>1.1000224709839967E-2</v>
      </c>
      <c r="AV197" s="3">
        <v>1.1159845557516479E-2</v>
      </c>
      <c r="AW197" s="3">
        <v>1.0937300184300947E-2</v>
      </c>
      <c r="AX197" s="3">
        <v>1.1081943998768162E-2</v>
      </c>
      <c r="AY197" s="3">
        <v>1.0969236054497733E-2</v>
      </c>
      <c r="AZ197" s="3">
        <v>1.1121468481879115E-2</v>
      </c>
      <c r="BA197" s="3">
        <v>1.1260140205559654E-2</v>
      </c>
      <c r="BB197" s="3">
        <v>1.1355918838913071E-2</v>
      </c>
      <c r="BC197" s="3">
        <v>1.1139548936504706E-2</v>
      </c>
      <c r="BD197" s="3">
        <v>1.1115481676172601E-2</v>
      </c>
      <c r="BE197" s="3">
        <v>1.1236752460291877E-2</v>
      </c>
      <c r="BF197" s="3">
        <v>1.118654851631995E-2</v>
      </c>
      <c r="BG197" s="3">
        <v>1.1349279822568725E-2</v>
      </c>
      <c r="BH197" s="3">
        <v>1.1405066526133489E-2</v>
      </c>
      <c r="BI197" s="3">
        <v>1.1761733121873341E-2</v>
      </c>
      <c r="BJ197" s="3">
        <v>1.1861093673202872E-2</v>
      </c>
      <c r="BK197" s="3">
        <v>1.1599619211050904E-2</v>
      </c>
      <c r="BL197" s="3">
        <v>1.164501050665967E-2</v>
      </c>
      <c r="BM197" s="3">
        <v>1.1209415627872366E-2</v>
      </c>
      <c r="BN197" s="3">
        <v>1.1703015141450668E-2</v>
      </c>
      <c r="BO197" s="3">
        <v>1.1652220896711807E-2</v>
      </c>
      <c r="BP197" s="3">
        <v>1.0697354225552846E-2</v>
      </c>
      <c r="BQ197" s="3">
        <v>1.1688445775200673E-2</v>
      </c>
      <c r="BR197" s="3">
        <v>1.1764194693018371E-2</v>
      </c>
      <c r="BS197" s="3">
        <v>1.1861093673202872E-2</v>
      </c>
      <c r="BT197" s="3">
        <v>1.1642609638116364E-2</v>
      </c>
      <c r="BU197" s="3">
        <v>1.1484856631885143E-2</v>
      </c>
      <c r="BV197" s="3">
        <v>1.2216600622186879E-2</v>
      </c>
      <c r="BW197" s="3">
        <v>1.1203154819854788E-2</v>
      </c>
      <c r="BX197" s="3">
        <v>1.1211506577533337E-2</v>
      </c>
      <c r="BY197" s="3">
        <v>1.1047176138582415E-2</v>
      </c>
      <c r="BZ197" s="3">
        <v>1.1654626946118185E-2</v>
      </c>
      <c r="CA197" s="3">
        <v>1.1024440076850439E-2</v>
      </c>
      <c r="CB197" s="3">
        <v>1.118654851631995E-2</v>
      </c>
      <c r="CC197" s="3">
        <v>1.1296732437966583E-2</v>
      </c>
      <c r="CD197" s="3">
        <v>1.1041458304186236E-2</v>
      </c>
      <c r="CE197" s="3">
        <v>1.1333848985131789E-2</v>
      </c>
      <c r="CF197" s="3">
        <v>1.0971037077347146E-2</v>
      </c>
      <c r="CG197" s="3">
        <v>1.1230414470259187E-2</v>
      </c>
      <c r="CH197" s="3">
        <v>1.108977510976028E-2</v>
      </c>
      <c r="CI197" s="3">
        <v>1.0902929356807145E-2</v>
      </c>
      <c r="CJ197" s="3">
        <v>1.1240987497017407E-2</v>
      </c>
      <c r="CK197" s="3">
        <v>1.1194835358283028E-2</v>
      </c>
      <c r="CL197" s="3">
        <v>1.1353704125368513E-2</v>
      </c>
      <c r="CM197" s="3">
        <v>1.1215694467571091E-2</v>
      </c>
      <c r="CN197" s="3">
        <v>1.1382627111177657E-2</v>
      </c>
      <c r="CO197" s="3">
        <v>1.1221991205591864E-2</v>
      </c>
      <c r="CP197" s="3">
        <v>1.1423134844591232E-2</v>
      </c>
      <c r="CQ197" s="3">
        <v>1.1192760576965499E-2</v>
      </c>
      <c r="CR197" s="3">
        <v>1.1281600337141873E-2</v>
      </c>
      <c r="CS197" s="3">
        <v>1.1188617150856617E-2</v>
      </c>
      <c r="CT197" s="3">
        <v>1.1095672930161671E-2</v>
      </c>
      <c r="CU197" s="3">
        <v>1.1307595585421715E-2</v>
      </c>
      <c r="CV197" s="3">
        <v>1.1228305709984565E-2</v>
      </c>
      <c r="CW197" s="3">
        <v>1.1362573180948798E-2</v>
      </c>
      <c r="CZ197" s="3" t="s">
        <v>315</v>
      </c>
    </row>
    <row r="198" spans="1:104" x14ac:dyDescent="0.25">
      <c r="A198" s="212" t="s">
        <v>314</v>
      </c>
      <c r="E198" s="3">
        <v>77</v>
      </c>
      <c r="F198" s="3">
        <v>1.1111501722193995E-2</v>
      </c>
      <c r="G198" s="3">
        <v>1.1000224709839967E-2</v>
      </c>
      <c r="H198" s="3">
        <v>1.1149670305934944E-2</v>
      </c>
      <c r="I198" s="3">
        <v>1.1018813046118958E-2</v>
      </c>
      <c r="J198" s="3">
        <v>1.1238869010812835E-2</v>
      </c>
      <c r="K198" s="3">
        <v>1.1322879162241617E-2</v>
      </c>
      <c r="L198" s="3">
        <v>1.1007628690635096E-2</v>
      </c>
      <c r="M198" s="3">
        <v>1.1198991031944661E-2</v>
      </c>
      <c r="N198" s="3">
        <v>1.1009486248001354E-2</v>
      </c>
      <c r="O198" s="3">
        <v>1.1198991031944661E-2</v>
      </c>
      <c r="P198" s="3">
        <v>1.1011346415709777E-2</v>
      </c>
      <c r="Q198" s="3">
        <v>1.1052916214385977E-2</v>
      </c>
      <c r="R198" s="3">
        <v>1.1141568866631091E-2</v>
      </c>
      <c r="S198" s="3">
        <v>1.1078042547480571E-2</v>
      </c>
      <c r="T198" s="3">
        <v>1.1238869010812835E-2</v>
      </c>
      <c r="U198" s="3">
        <v>1.0987369933591284E-2</v>
      </c>
      <c r="V198" s="3">
        <v>1.1163930591817417E-2</v>
      </c>
      <c r="W198" s="3">
        <v>1.0925133828022848E-2</v>
      </c>
      <c r="X198" s="3">
        <v>1.1016942508894956E-2</v>
      </c>
      <c r="Y198" s="3">
        <v>1.1079992092570712E-2</v>
      </c>
      <c r="Z198" s="3">
        <v>1.0991029343939474E-2</v>
      </c>
      <c r="AA198" s="3">
        <v>1.105867835197949E-2</v>
      </c>
      <c r="AB198" s="3">
        <v>1.0901242766819141E-2</v>
      </c>
      <c r="AC198" s="3">
        <v>1.0971037077347146E-2</v>
      </c>
      <c r="AD198" s="3">
        <v>1.0935553294643685E-2</v>
      </c>
      <c r="AE198" s="3">
        <v>1.0974647420826544E-2</v>
      </c>
      <c r="AF198" s="3">
        <v>1.0942558360490628E-2</v>
      </c>
      <c r="AG198" s="3">
        <v>1.0987369933591284E-2</v>
      </c>
      <c r="AH198" s="3">
        <v>1.0991029343939474E-2</v>
      </c>
      <c r="AI198" s="3">
        <v>1.0863328494310931E-2</v>
      </c>
      <c r="AJ198" s="3">
        <v>1.0963849675990844E-2</v>
      </c>
      <c r="AK198" s="3">
        <v>1.0991029343939474E-2</v>
      </c>
      <c r="AL198" s="3">
        <v>1.1009486248001354E-2</v>
      </c>
      <c r="AM198" s="3">
        <v>1.1047176138582415E-2</v>
      </c>
      <c r="AN198" s="3">
        <v>1.0981901080634016E-2</v>
      </c>
      <c r="AO198" s="3">
        <v>1.1039557333264893E-2</v>
      </c>
      <c r="AP198" s="3">
        <v>1.0901242766819141E-2</v>
      </c>
      <c r="AQ198" s="3">
        <v>1.1056755199141288E-2</v>
      </c>
      <c r="AR198" s="3">
        <v>1.0925133828022848E-2</v>
      </c>
      <c r="AS198" s="3">
        <v>1.1043361766545079E-2</v>
      </c>
      <c r="AT198" s="3">
        <v>1.1066395213815028E-2</v>
      </c>
      <c r="AU198" s="3">
        <v>1.0974647420826544E-2</v>
      </c>
      <c r="AV198" s="3">
        <v>1.1091738728044476E-2</v>
      </c>
      <c r="AW198" s="3">
        <v>1.093904999745865E-2</v>
      </c>
      <c r="AX198" s="3">
        <v>1.1047176138582415E-2</v>
      </c>
      <c r="AY198" s="3">
        <v>1.094960979883175E-2</v>
      </c>
      <c r="AZ198" s="3">
        <v>1.1070268104248937E-2</v>
      </c>
      <c r="BA198" s="3">
        <v>1.1176236335562639E-2</v>
      </c>
      <c r="BB198" s="3">
        <v>1.1285914638348937E-2</v>
      </c>
      <c r="BC198" s="3">
        <v>1.1095672930161671E-2</v>
      </c>
      <c r="BD198" s="3">
        <v>1.1095672930161671E-2</v>
      </c>
      <c r="BE198" s="3">
        <v>1.1174180134271627E-2</v>
      </c>
      <c r="BF198" s="3">
        <v>1.1127475397398445E-2</v>
      </c>
      <c r="BG198" s="3">
        <v>1.1253738800541813E-2</v>
      </c>
      <c r="BH198" s="3">
        <v>1.1285914638348937E-2</v>
      </c>
      <c r="BI198" s="3">
        <v>1.1601996235151457E-2</v>
      </c>
      <c r="BJ198" s="3">
        <v>1.166426400448517E-2</v>
      </c>
      <c r="BK198" s="3">
        <v>1.160437460721131E-2</v>
      </c>
      <c r="BL198" s="3">
        <v>1.1475642137466546E-2</v>
      </c>
      <c r="BM198" s="3">
        <v>1.1125470867452525E-2</v>
      </c>
      <c r="BN198" s="3">
        <v>1.1505676605369053E-2</v>
      </c>
      <c r="BO198" s="3">
        <v>1.1448144647024372E-2</v>
      </c>
      <c r="BP198" s="3">
        <v>1.0677954749843344E-2</v>
      </c>
      <c r="BQ198" s="3">
        <v>1.1471043948237836E-2</v>
      </c>
      <c r="BR198" s="3">
        <v>1.1526615639047999E-2</v>
      </c>
      <c r="BS198" s="3">
        <v>1.1599619211050904E-2</v>
      </c>
      <c r="BT198" s="3">
        <v>1.1420870699792363E-2</v>
      </c>
      <c r="BU198" s="3">
        <v>1.1281600337141873E-2</v>
      </c>
      <c r="BV198" s="3">
        <v>1.1911439410313029E-2</v>
      </c>
      <c r="BW198" s="3">
        <v>1.1068330459444664E-2</v>
      </c>
      <c r="BX198" s="3">
        <v>1.1060603936380531E-2</v>
      </c>
      <c r="BY198" s="3">
        <v>1.0947842621031101E-2</v>
      </c>
      <c r="BZ198" s="3">
        <v>1.1396071119586182E-2</v>
      </c>
      <c r="CA198" s="3">
        <v>1.0913113677789799E-2</v>
      </c>
      <c r="CB198" s="3">
        <v>1.102820420948436E-2</v>
      </c>
      <c r="CC198" s="3">
        <v>1.1099616378976718E-2</v>
      </c>
      <c r="CD198" s="3">
        <v>1.0944316893558015E-2</v>
      </c>
      <c r="CE198" s="3">
        <v>1.1117475033964652E-2</v>
      </c>
      <c r="CF198" s="3">
        <v>1.0906311827733606E-2</v>
      </c>
      <c r="CG198" s="3">
        <v>1.1107530822975775E-2</v>
      </c>
      <c r="CH198" s="3">
        <v>1.0994699490495918E-2</v>
      </c>
      <c r="CI198" s="3">
        <v>1.0879603445778097E-2</v>
      </c>
      <c r="CJ198" s="3">
        <v>1.1117475033964652E-2</v>
      </c>
      <c r="CK198" s="3">
        <v>1.1093704670218973E-2</v>
      </c>
      <c r="CL198" s="3">
        <v>1.1232525185255637E-2</v>
      </c>
      <c r="CM198" s="3">
        <v>1.1131491102868818E-2</v>
      </c>
      <c r="CN198" s="3">
        <v>1.1290236281933264E-2</v>
      </c>
      <c r="CO198" s="3">
        <v>1.1135515631036652E-2</v>
      </c>
      <c r="CP198" s="3">
        <v>1.1342656238509496E-2</v>
      </c>
      <c r="CQ198" s="3">
        <v>1.1115481676172601E-2</v>
      </c>
      <c r="CR198" s="3">
        <v>1.121989031238968E-2</v>
      </c>
      <c r="CS198" s="3">
        <v>1.1117475033964652E-2</v>
      </c>
      <c r="CT198" s="3">
        <v>1.1041458304186236E-2</v>
      </c>
      <c r="CU198" s="3">
        <v>1.1213599525745965E-2</v>
      </c>
      <c r="CV198" s="3">
        <v>1.1149670305934944E-2</v>
      </c>
      <c r="CW198" s="3">
        <v>1.1277293413461065E-2</v>
      </c>
      <c r="CZ198" s="3" t="s">
        <v>315</v>
      </c>
    </row>
    <row r="199" spans="1:104" x14ac:dyDescent="0.25">
      <c r="A199" s="212" t="s">
        <v>314</v>
      </c>
      <c r="E199" s="3">
        <v>78</v>
      </c>
      <c r="F199" s="3">
        <v>1.0996538571118375E-2</v>
      </c>
      <c r="G199" s="3">
        <v>1.090800769035849E-2</v>
      </c>
      <c r="H199" s="3">
        <v>1.1002071753142162E-2</v>
      </c>
      <c r="I199" s="3">
        <v>1.0894527592134828E-2</v>
      </c>
      <c r="J199" s="3">
        <v>1.1076095369783157E-2</v>
      </c>
      <c r="K199" s="3">
        <v>1.1232525185255637E-2</v>
      </c>
      <c r="L199" s="3">
        <v>1.0901242766819141E-2</v>
      </c>
      <c r="M199" s="3">
        <v>1.1039557333264893E-2</v>
      </c>
      <c r="N199" s="3">
        <v>1.0906311827733606E-2</v>
      </c>
      <c r="O199" s="3">
        <v>1.1041458304186236E-2</v>
      </c>
      <c r="P199" s="3">
        <v>1.087796124147522E-2</v>
      </c>
      <c r="Q199" s="3">
        <v>1.0935553294643685E-2</v>
      </c>
      <c r="R199" s="3">
        <v>1.1002071753142162E-2</v>
      </c>
      <c r="S199" s="3">
        <v>1.0944316893558015E-2</v>
      </c>
      <c r="T199" s="3">
        <v>1.1076095369783157E-2</v>
      </c>
      <c r="U199" s="3">
        <v>1.0889524216866286E-2</v>
      </c>
      <c r="V199" s="3">
        <v>1.0994699490495918E-2</v>
      </c>
      <c r="W199" s="3">
        <v>1.0784313569788373E-2</v>
      </c>
      <c r="X199" s="3">
        <v>1.0836431427695525E-2</v>
      </c>
      <c r="Y199" s="3">
        <v>1.0884549415328348E-2</v>
      </c>
      <c r="Z199" s="3">
        <v>1.0848965673191602E-2</v>
      </c>
      <c r="AA199" s="3">
        <v>1.086979905202512E-2</v>
      </c>
      <c r="AB199" s="3">
        <v>1.078289263284915E-2</v>
      </c>
      <c r="AC199" s="3">
        <v>1.0810549479399523E-2</v>
      </c>
      <c r="AD199" s="3">
        <v>1.0809059795707898E-2</v>
      </c>
      <c r="AE199" s="3">
        <v>1.0821080331170241E-2</v>
      </c>
      <c r="AF199" s="3">
        <v>1.0777248390694272E-2</v>
      </c>
      <c r="AG199" s="3">
        <v>1.0834880334428587E-2</v>
      </c>
      <c r="AH199" s="3">
        <v>1.0812042867386018E-2</v>
      </c>
      <c r="AI199" s="3">
        <v>1.0752651520305578E-2</v>
      </c>
      <c r="AJ199" s="3">
        <v>1.0792921171057679E-2</v>
      </c>
      <c r="AK199" s="3">
        <v>1.0800200148231021E-2</v>
      </c>
      <c r="AL199" s="3">
        <v>1.0830248232759021E-2</v>
      </c>
      <c r="AM199" s="3">
        <v>1.0848965673191602E-2</v>
      </c>
      <c r="AN199" s="3">
        <v>1.0839544137479895E-2</v>
      </c>
      <c r="AO199" s="3">
        <v>1.0850547980088332E-2</v>
      </c>
      <c r="AP199" s="3">
        <v>1.0790036439644268E-2</v>
      </c>
      <c r="AQ199" s="3">
        <v>1.087142494607185E-2</v>
      </c>
      <c r="AR199" s="3">
        <v>1.0784313569788373E-2</v>
      </c>
      <c r="AS199" s="3">
        <v>1.0861719159905414E-2</v>
      </c>
      <c r="AT199" s="3">
        <v>1.0866557149375566E-2</v>
      </c>
      <c r="AU199" s="3">
        <v>1.0841105732223966E-2</v>
      </c>
      <c r="AV199" s="3">
        <v>1.0892856641328996E-2</v>
      </c>
      <c r="AW199" s="3">
        <v>1.0833332763505621E-2</v>
      </c>
      <c r="AX199" s="3">
        <v>1.0868176449787326E-2</v>
      </c>
      <c r="AY199" s="3">
        <v>1.0816545139887057E-2</v>
      </c>
      <c r="AZ199" s="3">
        <v>1.0891188846423927E-2</v>
      </c>
      <c r="BA199" s="3">
        <v>1.0971037077347146E-2</v>
      </c>
      <c r="BB199" s="3">
        <v>1.1085854869464229E-2</v>
      </c>
      <c r="BC199" s="3">
        <v>1.0909706625611637E-2</v>
      </c>
      <c r="BD199" s="3">
        <v>1.094960979883175E-2</v>
      </c>
      <c r="BE199" s="3">
        <v>1.0967437808052094E-2</v>
      </c>
      <c r="BF199" s="3">
        <v>1.0946078316511176E-2</v>
      </c>
      <c r="BG199" s="3">
        <v>1.1033869437065413E-2</v>
      </c>
      <c r="BH199" s="3">
        <v>1.1051000395646882E-2</v>
      </c>
      <c r="BI199" s="3">
        <v>1.1340451825132214E-2</v>
      </c>
      <c r="BJ199" s="3">
        <v>1.135149111860434E-2</v>
      </c>
      <c r="BK199" s="3">
        <v>1.147334228527086E-2</v>
      </c>
      <c r="BL199" s="3">
        <v>1.1217791398087096E-2</v>
      </c>
      <c r="BM199" s="3">
        <v>1.0969236054497733E-2</v>
      </c>
      <c r="BN199" s="3">
        <v>1.1234637850189411E-2</v>
      </c>
      <c r="BO199" s="3">
        <v>1.1198991031944661E-2</v>
      </c>
      <c r="BP199" s="3">
        <v>1.0689613902529871E-2</v>
      </c>
      <c r="BQ199" s="3">
        <v>1.1196912178303431E-2</v>
      </c>
      <c r="BR199" s="3">
        <v>1.1298901456832544E-2</v>
      </c>
      <c r="BS199" s="3">
        <v>1.1285914638348937E-2</v>
      </c>
      <c r="BT199" s="3">
        <v>1.11782946221195E-2</v>
      </c>
      <c r="BU199" s="3">
        <v>1.1049087034828431E-2</v>
      </c>
      <c r="BV199" s="3">
        <v>1.1547671456183961E-2</v>
      </c>
      <c r="BW199" s="3">
        <v>1.0913113677789799E-2</v>
      </c>
      <c r="BX199" s="3">
        <v>1.087142494607185E-2</v>
      </c>
      <c r="BY199" s="3">
        <v>1.0816545139887057E-2</v>
      </c>
      <c r="BZ199" s="3">
        <v>1.1117475033964652E-2</v>
      </c>
      <c r="CA199" s="3">
        <v>1.0774450154170667E-2</v>
      </c>
      <c r="CB199" s="3">
        <v>1.0844239347333362E-2</v>
      </c>
      <c r="CC199" s="3">
        <v>1.0887862762141265E-2</v>
      </c>
      <c r="CD199" s="3">
        <v>1.0816545139887057E-2</v>
      </c>
      <c r="CE199" s="3">
        <v>1.0882897542410674E-2</v>
      </c>
      <c r="CF199" s="3">
        <v>1.0819564962340711E-2</v>
      </c>
      <c r="CG199" s="3">
        <v>1.0956707078294881E-2</v>
      </c>
      <c r="CH199" s="3">
        <v>1.0861719159905414E-2</v>
      </c>
      <c r="CI199" s="3">
        <v>1.0828711295088111E-2</v>
      </c>
      <c r="CJ199" s="3">
        <v>1.096027274471767E-2</v>
      </c>
      <c r="CK199" s="3">
        <v>1.0965642345907134E-2</v>
      </c>
      <c r="CL199" s="3">
        <v>1.1060603936380531E-2</v>
      </c>
      <c r="CM199" s="3">
        <v>1.0972840868734735E-2</v>
      </c>
      <c r="CN199" s="3">
        <v>1.1135515631036652E-2</v>
      </c>
      <c r="CO199" s="3">
        <v>1.1013209186547135E-2</v>
      </c>
      <c r="CP199" s="3">
        <v>1.1196912178303431E-2</v>
      </c>
      <c r="CQ199" s="3">
        <v>1.1037658860562072E-2</v>
      </c>
      <c r="CR199" s="3">
        <v>1.1111501722193995E-2</v>
      </c>
      <c r="CS199" s="3">
        <v>1.1007628690635096E-2</v>
      </c>
      <c r="CT199" s="3">
        <v>1.0971037077347146E-2</v>
      </c>
      <c r="CU199" s="3">
        <v>1.1076095369783157E-2</v>
      </c>
      <c r="CV199" s="3">
        <v>1.1003921435921549E-2</v>
      </c>
      <c r="CW199" s="3">
        <v>1.1133502266960638E-2</v>
      </c>
      <c r="CZ199" s="3" t="s">
        <v>315</v>
      </c>
    </row>
    <row r="200" spans="1:104" x14ac:dyDescent="0.25">
      <c r="A200" s="212" t="s">
        <v>314</v>
      </c>
      <c r="E200" s="3">
        <v>79</v>
      </c>
      <c r="F200" s="3">
        <v>1.0833332763505621E-2</v>
      </c>
      <c r="G200" s="3">
        <v>1.0819564962340711E-2</v>
      </c>
      <c r="H200" s="3">
        <v>1.0833332763505621E-2</v>
      </c>
      <c r="I200" s="3">
        <v>1.076070203914814E-2</v>
      </c>
      <c r="J200" s="3">
        <v>1.0881248882665173E-2</v>
      </c>
      <c r="K200" s="3">
        <v>1.1064462373788109E-2</v>
      </c>
      <c r="L200" s="3">
        <v>1.0774450154170667E-2</v>
      </c>
      <c r="M200" s="3">
        <v>1.0847386791701386E-2</v>
      </c>
      <c r="N200" s="3">
        <v>1.078289263284915E-2</v>
      </c>
      <c r="O200" s="3">
        <v>1.0845811346204659E-2</v>
      </c>
      <c r="P200" s="3">
        <v>1.0743452123731401E-2</v>
      </c>
      <c r="Q200" s="3">
        <v>1.0812042867386018E-2</v>
      </c>
      <c r="R200" s="3">
        <v>1.0833332763505621E-2</v>
      </c>
      <c r="S200" s="3">
        <v>1.0800200148231021E-2</v>
      </c>
      <c r="T200" s="3">
        <v>1.0876322279524286E-2</v>
      </c>
      <c r="U200" s="3">
        <v>1.0771667980142396E-2</v>
      </c>
      <c r="V200" s="3">
        <v>1.0813539947918782E-2</v>
      </c>
      <c r="W200" s="3">
        <v>1.0684236792169566E-2</v>
      </c>
      <c r="X200" s="3">
        <v>1.0695117722257175E-2</v>
      </c>
      <c r="Y200" s="3">
        <v>1.0734465146164274E-2</v>
      </c>
      <c r="Z200" s="3">
        <v>1.0719567875203562E-2</v>
      </c>
      <c r="AA200" s="3">
        <v>1.0720784250388027E-2</v>
      </c>
      <c r="AB200" s="3">
        <v>1.0678988685021151E-2</v>
      </c>
      <c r="AC200" s="3">
        <v>1.0684236792169566E-2</v>
      </c>
      <c r="AD200" s="3">
        <v>1.0691800351869452E-2</v>
      </c>
      <c r="AE200" s="3">
        <v>1.0691800351869452E-2</v>
      </c>
      <c r="AF200" s="3">
        <v>1.0661200582789188E-2</v>
      </c>
      <c r="AG200" s="3">
        <v>1.0698479901175117E-2</v>
      </c>
      <c r="AH200" s="3">
        <v>1.0676926087736183E-2</v>
      </c>
      <c r="AI200" s="3">
        <v>1.0663089409840398E-2</v>
      </c>
      <c r="AJ200" s="3">
        <v>1.0666933753639363E-2</v>
      </c>
      <c r="AK200" s="3">
        <v>1.0668888943625943E-2</v>
      </c>
      <c r="AL200" s="3">
        <v>1.0688528271115105E-2</v>
      </c>
      <c r="AM200" s="3">
        <v>1.0700746012994311E-2</v>
      </c>
      <c r="AN200" s="3">
        <v>1.0710004744871715E-2</v>
      </c>
      <c r="AO200" s="3">
        <v>1.0701886414495099E-2</v>
      </c>
      <c r="AP200" s="3">
        <v>1.0688528271115105E-2</v>
      </c>
      <c r="AQ200" s="3">
        <v>1.0722005235039966E-2</v>
      </c>
      <c r="AR200" s="3">
        <v>1.0673871932148193E-2</v>
      </c>
      <c r="AS200" s="3">
        <v>1.0712367321573768E-2</v>
      </c>
      <c r="AT200" s="3">
        <v>1.071355570228516E-2</v>
      </c>
      <c r="AU200" s="3">
        <v>1.0715946566356438E-2</v>
      </c>
      <c r="AV200" s="3">
        <v>1.0729427057896035E-2</v>
      </c>
      <c r="AW200" s="3">
        <v>1.0718356125438588E-2</v>
      </c>
      <c r="AX200" s="3">
        <v>1.0717149017121286E-2</v>
      </c>
      <c r="AY200" s="3">
        <v>1.0695117722257175E-2</v>
      </c>
      <c r="AZ200" s="3">
        <v>1.0738290374200821E-2</v>
      </c>
      <c r="BA200" s="3">
        <v>1.0795821300123798E-2</v>
      </c>
      <c r="BB200" s="3">
        <v>1.0889524216866286E-2</v>
      </c>
      <c r="BC200" s="3">
        <v>1.0748683231582845E-2</v>
      </c>
      <c r="BD200" s="3">
        <v>1.0797277107838066E-2</v>
      </c>
      <c r="BE200" s="3">
        <v>1.0785738431634884E-2</v>
      </c>
      <c r="BF200" s="3">
        <v>1.0781475633600657E-2</v>
      </c>
      <c r="BG200" s="3">
        <v>1.0839544137479895E-2</v>
      </c>
      <c r="BH200" s="3">
        <v>1.0847386791701386E-2</v>
      </c>
      <c r="BI200" s="3">
        <v>1.1081943998768162E-2</v>
      </c>
      <c r="BJ200" s="3">
        <v>1.1068330459444664E-2</v>
      </c>
      <c r="BK200" s="3">
        <v>1.1262277791808883E-2</v>
      </c>
      <c r="BL200" s="3">
        <v>1.0978268775940769E-2</v>
      </c>
      <c r="BM200" s="3">
        <v>1.0813539947918782E-2</v>
      </c>
      <c r="BN200" s="3">
        <v>1.0987369933591284E-2</v>
      </c>
      <c r="BO200" s="3">
        <v>1.0971037077347146E-2</v>
      </c>
      <c r="BP200" s="3">
        <v>1.075132450438121E-2</v>
      </c>
      <c r="BQ200" s="3">
        <v>1.0962059806263746E-2</v>
      </c>
      <c r="BR200" s="3">
        <v>1.1117475033964652E-2</v>
      </c>
      <c r="BS200" s="3">
        <v>1.1022561837157663E-2</v>
      </c>
      <c r="BT200" s="3">
        <v>1.0969236054497733E-2</v>
      </c>
      <c r="BU200" s="3">
        <v>1.0856911251585166E-2</v>
      </c>
      <c r="BV200" s="3">
        <v>1.1234637850189411E-2</v>
      </c>
      <c r="BW200" s="3">
        <v>1.0778653499595614E-2</v>
      </c>
      <c r="BX200" s="3">
        <v>1.0730679868440562E-2</v>
      </c>
      <c r="BY200" s="3">
        <v>1.0701886414495099E-2</v>
      </c>
      <c r="BZ200" s="3">
        <v>1.0891188846423927E-2</v>
      </c>
      <c r="CA200" s="3">
        <v>1.0668888943625943E-2</v>
      </c>
      <c r="CB200" s="3">
        <v>1.0706496590206838E-2</v>
      </c>
      <c r="CC200" s="3">
        <v>1.073193716351406E-2</v>
      </c>
      <c r="CD200" s="3">
        <v>1.0705336794937015E-2</v>
      </c>
      <c r="CE200" s="3">
        <v>1.072817874724119E-2</v>
      </c>
      <c r="CF200" s="3">
        <v>1.0733198927827647E-2</v>
      </c>
      <c r="CG200" s="3">
        <v>1.0801667356513889E-2</v>
      </c>
      <c r="CH200" s="3">
        <v>1.0735735803377056E-2</v>
      </c>
      <c r="CI200" s="3">
        <v>1.075132450438121E-2</v>
      </c>
      <c r="CJ200" s="3">
        <v>1.0801667356513889E-2</v>
      </c>
      <c r="CK200" s="3">
        <v>1.0825648130895482E-2</v>
      </c>
      <c r="CL200" s="3">
        <v>1.0860113167820984E-2</v>
      </c>
      <c r="CM200" s="3">
        <v>1.0797277107838066E-2</v>
      </c>
      <c r="CN200" s="3">
        <v>1.0916532912211729E-2</v>
      </c>
      <c r="CO200" s="3">
        <v>1.0856911251585166E-2</v>
      </c>
      <c r="CP200" s="3">
        <v>1.0998380313370748E-2</v>
      </c>
      <c r="CQ200" s="3">
        <v>1.0928595141319497E-2</v>
      </c>
      <c r="CR200" s="3">
        <v>1.094960979883175E-2</v>
      </c>
      <c r="CS200" s="3">
        <v>1.0866557149375566E-2</v>
      </c>
      <c r="CT200" s="3">
        <v>1.087142494607185E-2</v>
      </c>
      <c r="CU200" s="3">
        <v>1.0894527592134828E-2</v>
      </c>
      <c r="CV200" s="3">
        <v>1.0850547980088332E-2</v>
      </c>
      <c r="CW200" s="3">
        <v>1.0946078316511176E-2</v>
      </c>
      <c r="CZ200" s="3" t="s">
        <v>315</v>
      </c>
    </row>
    <row r="201" spans="1:104" x14ac:dyDescent="0.25">
      <c r="A201" s="212" t="s">
        <v>314</v>
      </c>
      <c r="E201" s="3">
        <v>80</v>
      </c>
      <c r="F201" s="3">
        <v>1.0692901133720123E-2</v>
      </c>
      <c r="G201" s="3">
        <v>1.07076611914807E-2</v>
      </c>
      <c r="H201" s="3">
        <v>1.0704181822564718E-2</v>
      </c>
      <c r="I201" s="3">
        <v>1.0661200582789188E-2</v>
      </c>
      <c r="J201" s="3">
        <v>1.0737010884391052E-2</v>
      </c>
      <c r="K201" s="3">
        <v>1.0861719159905414E-2</v>
      </c>
      <c r="L201" s="3">
        <v>1.0670865930557771E-2</v>
      </c>
      <c r="M201" s="3">
        <v>1.0705336794937015E-2</v>
      </c>
      <c r="N201" s="3">
        <v>1.0675902717882768E-2</v>
      </c>
      <c r="O201" s="3">
        <v>1.0700746012994311E-2</v>
      </c>
      <c r="P201" s="3">
        <v>1.065298112081714E-2</v>
      </c>
      <c r="Q201" s="3">
        <v>1.0698479901175117E-2</v>
      </c>
      <c r="R201" s="3">
        <v>1.0705336794937015E-2</v>
      </c>
      <c r="S201" s="3">
        <v>1.0683176776083991E-2</v>
      </c>
      <c r="T201" s="3">
        <v>1.0722005235039966E-2</v>
      </c>
      <c r="U201" s="3">
        <v>1.0669874722468831E-2</v>
      </c>
      <c r="V201" s="3">
        <v>1.0681072298329153E-2</v>
      </c>
      <c r="W201" s="3">
        <v>1.0619880607476206E-2</v>
      </c>
      <c r="X201" s="3">
        <v>1.0624972309107417E-2</v>
      </c>
      <c r="Y201" s="3">
        <v>1.0675902717882768E-2</v>
      </c>
      <c r="Z201" s="3">
        <v>1.0642756093722783E-2</v>
      </c>
      <c r="AA201" s="3">
        <v>1.0637192954312868E-2</v>
      </c>
      <c r="AB201" s="3">
        <v>1.0621739113911066E-2</v>
      </c>
      <c r="AC201" s="3">
        <v>1.061692114740076E-2</v>
      </c>
      <c r="AD201" s="3">
        <v>1.0604830979860314E-2</v>
      </c>
      <c r="AE201" s="3">
        <v>1.0614137281695135E-2</v>
      </c>
      <c r="AF201" s="3">
        <v>1.0611033481680354E-2</v>
      </c>
      <c r="AG201" s="3">
        <v>1.0625639059717251E-2</v>
      </c>
      <c r="AH201" s="3">
        <v>1.0614679836641328E-2</v>
      </c>
      <c r="AI201" s="3">
        <v>1.0615786331254151E-2</v>
      </c>
      <c r="AJ201" s="3">
        <v>1.0611532595056206E-2</v>
      </c>
      <c r="AK201" s="3">
        <v>1.0602980912939319E-2</v>
      </c>
      <c r="AL201" s="3">
        <v>1.0639540192967978E-2</v>
      </c>
      <c r="AM201" s="3">
        <v>1.0619880607476206E-2</v>
      </c>
      <c r="AN201" s="3">
        <v>1.0633406016997693E-2</v>
      </c>
      <c r="AO201" s="3">
        <v>1.0637192954312868E-2</v>
      </c>
      <c r="AP201" s="3">
        <v>1.0625639059717251E-2</v>
      </c>
      <c r="AQ201" s="3">
        <v>1.0634901877417446E-2</v>
      </c>
      <c r="AR201" s="3">
        <v>1.061692114740076E-2</v>
      </c>
      <c r="AS201" s="3">
        <v>1.0633406016997693E-2</v>
      </c>
      <c r="AT201" s="3">
        <v>1.0629778139049195E-2</v>
      </c>
      <c r="AU201" s="3">
        <v>1.0636730225170865E-2</v>
      </c>
      <c r="AV201" s="3">
        <v>1.0642756093722783E-2</v>
      </c>
      <c r="AW201" s="3">
        <v>1.0642756093722783E-2</v>
      </c>
      <c r="AX201" s="3">
        <v>1.0652096582259518E-2</v>
      </c>
      <c r="AY201" s="3">
        <v>1.064194294829035E-2</v>
      </c>
      <c r="AZ201" s="3">
        <v>1.065298112081714E-2</v>
      </c>
      <c r="BA201" s="3">
        <v>1.0738290374200821E-2</v>
      </c>
      <c r="BB201" s="3">
        <v>1.075934982941662E-2</v>
      </c>
      <c r="BC201" s="3">
        <v>1.0666933753639363E-2</v>
      </c>
      <c r="BD201" s="3">
        <v>1.0738290374200821E-2</v>
      </c>
      <c r="BE201" s="3">
        <v>1.0683176776083991E-2</v>
      </c>
      <c r="BF201" s="3">
        <v>1.0683176776083991E-2</v>
      </c>
      <c r="BG201" s="3">
        <v>1.0666933753639363E-2</v>
      </c>
      <c r="BH201" s="3">
        <v>1.0764783515060383E-2</v>
      </c>
      <c r="BI201" s="3">
        <v>1.095492848956281E-2</v>
      </c>
      <c r="BJ201" s="3">
        <v>1.0904619046837261E-2</v>
      </c>
      <c r="BK201" s="3">
        <v>1.1033869437065413E-2</v>
      </c>
      <c r="BL201" s="3">
        <v>1.0798736727948621E-2</v>
      </c>
      <c r="BM201" s="3">
        <v>1.0712367321573768E-2</v>
      </c>
      <c r="BN201" s="3">
        <v>1.0833332763505621E-2</v>
      </c>
      <c r="BO201" s="3">
        <v>1.0822599323126902E-2</v>
      </c>
      <c r="BP201" s="3">
        <v>1.0860113167820984E-2</v>
      </c>
      <c r="BQ201" s="3">
        <v>1.0858510528289123E-2</v>
      </c>
      <c r="BR201" s="3">
        <v>1.0963849675990844E-2</v>
      </c>
      <c r="BS201" s="3">
        <v>1.0791476874429273E-2</v>
      </c>
      <c r="BT201" s="3">
        <v>1.0809059795707898E-2</v>
      </c>
      <c r="BU201" s="3">
        <v>1.0747369003290985E-2</v>
      </c>
      <c r="BV201" s="3">
        <v>1.0909706625611637E-2</v>
      </c>
      <c r="BW201" s="3">
        <v>1.0725695687407666E-2</v>
      </c>
      <c r="BX201" s="3">
        <v>1.0661200582789188E-2</v>
      </c>
      <c r="BY201" s="3">
        <v>1.0640334974455157E-2</v>
      </c>
      <c r="BZ201" s="3">
        <v>1.0740862520535965E-2</v>
      </c>
      <c r="CA201" s="3">
        <v>1.0621112773456454E-2</v>
      </c>
      <c r="CB201" s="3">
        <v>1.0648616912375064E-2</v>
      </c>
      <c r="CC201" s="3">
        <v>1.0634901877417446E-2</v>
      </c>
      <c r="CD201" s="3">
        <v>1.0638751579917005E-2</v>
      </c>
      <c r="CE201" s="3">
        <v>1.0626311704833968E-2</v>
      </c>
      <c r="CF201" s="3">
        <v>1.0662142200407954E-2</v>
      </c>
      <c r="CG201" s="3">
        <v>1.0688528271115105E-2</v>
      </c>
      <c r="CH201" s="3">
        <v>1.0650345006304462E-2</v>
      </c>
      <c r="CI201" s="3">
        <v>1.0677954749843344E-2</v>
      </c>
      <c r="CJ201" s="3">
        <v>1.0684236792169566E-2</v>
      </c>
      <c r="CK201" s="3">
        <v>1.0701886414495099E-2</v>
      </c>
      <c r="CL201" s="3">
        <v>1.07076611914807E-2</v>
      </c>
      <c r="CM201" s="3">
        <v>1.0674884659561679E-2</v>
      </c>
      <c r="CN201" s="3">
        <v>1.0742155147398846E-2</v>
      </c>
      <c r="CO201" s="3">
        <v>1.0723230813282636E-2</v>
      </c>
      <c r="CP201" s="3">
        <v>1.0812042867386018E-2</v>
      </c>
      <c r="CQ201" s="3">
        <v>1.0797277107838066E-2</v>
      </c>
      <c r="CR201" s="3">
        <v>1.0788599879203442E-2</v>
      </c>
      <c r="CS201" s="3">
        <v>1.072817874724119E-2</v>
      </c>
      <c r="CT201" s="3">
        <v>1.0758001783764071E-2</v>
      </c>
      <c r="CU201" s="3">
        <v>1.0743452123731401E-2</v>
      </c>
      <c r="CV201" s="3">
        <v>1.0734465146164274E-2</v>
      </c>
      <c r="CW201" s="3">
        <v>1.0787167205662862E-2</v>
      </c>
      <c r="CZ201" s="3" t="s">
        <v>315</v>
      </c>
    </row>
    <row r="202" spans="1:104" x14ac:dyDescent="0.25">
      <c r="A202" s="212" t="s">
        <v>314</v>
      </c>
      <c r="E202" s="3">
        <v>81</v>
      </c>
      <c r="F202" s="3">
        <v>1.0639540192967978E-2</v>
      </c>
      <c r="G202" s="3">
        <v>1.0641135900735565E-2</v>
      </c>
      <c r="H202" s="3">
        <v>1.0639540192967978E-2</v>
      </c>
      <c r="I202" s="3">
        <v>1.0637969159068006E-2</v>
      </c>
      <c r="J202" s="3">
        <v>1.064691247864602E-2</v>
      </c>
      <c r="K202" s="3">
        <v>1.0714748789324879E-2</v>
      </c>
      <c r="L202" s="3">
        <v>1.0621739113911066E-2</v>
      </c>
      <c r="M202" s="3">
        <v>1.062907192473328E-2</v>
      </c>
      <c r="N202" s="3">
        <v>1.0638751579917005E-2</v>
      </c>
      <c r="O202" s="3">
        <v>1.0626992461351903E-2</v>
      </c>
      <c r="P202" s="3">
        <v>1.061692114740076E-2</v>
      </c>
      <c r="Q202" s="3">
        <v>1.0636422989669159E-2</v>
      </c>
      <c r="R202" s="3">
        <v>1.0637192954312868E-2</v>
      </c>
      <c r="S202" s="3">
        <v>1.0615786331254151E-2</v>
      </c>
      <c r="T202" s="3">
        <v>1.0656577103146825E-2</v>
      </c>
      <c r="U202" s="3">
        <v>1.0622372256423041E-2</v>
      </c>
      <c r="V202" s="3">
        <v>1.0638751579917005E-2</v>
      </c>
      <c r="W202" s="3">
        <v>1.0602634606853178E-2</v>
      </c>
      <c r="X202" s="3">
        <v>1.0601329523343916E-2</v>
      </c>
      <c r="Y202" s="3">
        <v>1.064194294829035E-2</v>
      </c>
      <c r="Z202" s="3">
        <v>1.0612039022656394E-2</v>
      </c>
      <c r="AA202" s="3">
        <v>1.060730751843264E-2</v>
      </c>
      <c r="AB202" s="3">
        <v>1.0601023457802339E-2</v>
      </c>
      <c r="AC202" s="3">
        <v>1.0599359454959489E-2</v>
      </c>
      <c r="AD202" s="3">
        <v>1.0596533902131999E-2</v>
      </c>
      <c r="AE202" s="3">
        <v>1.0597610455739814E-2</v>
      </c>
      <c r="AF202" s="3">
        <v>1.0597799175422362E-2</v>
      </c>
      <c r="AG202" s="3">
        <v>1.0601329523343916E-2</v>
      </c>
      <c r="AH202" s="3">
        <v>1.0598416895317375E-2</v>
      </c>
      <c r="AI202" s="3">
        <v>1.0597610455739814E-2</v>
      </c>
      <c r="AJ202" s="3">
        <v>1.0597610455739814E-2</v>
      </c>
      <c r="AK202" s="3">
        <v>1.0595731000444086E-2</v>
      </c>
      <c r="AL202" s="3">
        <v>1.0609580327429091E-2</v>
      </c>
      <c r="AM202" s="3">
        <v>1.06001543054699E-2</v>
      </c>
      <c r="AN202" s="3">
        <v>1.0606034665486819E-2</v>
      </c>
      <c r="AO202" s="3">
        <v>1.0608194090174772E-2</v>
      </c>
      <c r="AP202" s="3">
        <v>1.0601965969173288E-2</v>
      </c>
      <c r="AQ202" s="3">
        <v>1.060730751843264E-2</v>
      </c>
      <c r="AR202" s="3">
        <v>1.0599616090500641E-2</v>
      </c>
      <c r="AS202" s="3">
        <v>1.0606451307100695E-2</v>
      </c>
      <c r="AT202" s="3">
        <v>1.060562570901058E-2</v>
      </c>
      <c r="AU202" s="3">
        <v>1.060562570901058E-2</v>
      </c>
      <c r="AV202" s="3">
        <v>1.0611532595056206E-2</v>
      </c>
      <c r="AW202" s="3">
        <v>1.0607747024943825E-2</v>
      </c>
      <c r="AX202" s="3">
        <v>1.0614679836641328E-2</v>
      </c>
      <c r="AY202" s="3">
        <v>1.0611532595056206E-2</v>
      </c>
      <c r="AZ202" s="3">
        <v>1.0618084057562927E-2</v>
      </c>
      <c r="BA202" s="3">
        <v>1.0672864555113848E-2</v>
      </c>
      <c r="BB202" s="3">
        <v>1.0685301968200611E-2</v>
      </c>
      <c r="BC202" s="3">
        <v>1.0625639059717251E-2</v>
      </c>
      <c r="BD202" s="3">
        <v>1.0671862548027988E-2</v>
      </c>
      <c r="BE202" s="3">
        <v>1.0636422989669159E-2</v>
      </c>
      <c r="BF202" s="3">
        <v>1.0637192954312868E-2</v>
      </c>
      <c r="BG202" s="3">
        <v>1.0623658839741479E-2</v>
      </c>
      <c r="BH202" s="3">
        <v>1.0688528271115105E-2</v>
      </c>
      <c r="BI202" s="3">
        <v>1.0824121926817032E-2</v>
      </c>
      <c r="BJ202" s="3">
        <v>1.0797277107838066E-2</v>
      </c>
      <c r="BK202" s="3">
        <v>1.0930330251738285E-2</v>
      </c>
      <c r="BL202" s="3">
        <v>1.0724460969314342E-2</v>
      </c>
      <c r="BM202" s="3">
        <v>1.0662142200407954E-2</v>
      </c>
      <c r="BN202" s="3">
        <v>1.0746059066235714E-2</v>
      </c>
      <c r="BO202" s="3">
        <v>1.0748683231582845E-2</v>
      </c>
      <c r="BP202" s="3">
        <v>1.0985544273340087E-2</v>
      </c>
      <c r="BQ202" s="3">
        <v>1.0766152243665505E-2</v>
      </c>
      <c r="BR202" s="3">
        <v>1.0842670805765176E-2</v>
      </c>
      <c r="BS202" s="3">
        <v>1.0710004744871715E-2</v>
      </c>
      <c r="BT202" s="3">
        <v>1.0719567875203562E-2</v>
      </c>
      <c r="BU202" s="3">
        <v>1.0694006929788724E-2</v>
      </c>
      <c r="BV202" s="3">
        <v>1.0803138340680363E-2</v>
      </c>
      <c r="BW202" s="3">
        <v>1.0665000521525414E-2</v>
      </c>
      <c r="BX202" s="3">
        <v>1.0629778139049195E-2</v>
      </c>
      <c r="BY202" s="3">
        <v>1.0615229529438386E-2</v>
      </c>
      <c r="BZ202" s="3">
        <v>1.0684236792169566E-2</v>
      </c>
      <c r="CA202" s="3">
        <v>1.0604445271836016E-2</v>
      </c>
      <c r="CB202" s="3">
        <v>1.0614137281695135E-2</v>
      </c>
      <c r="CC202" s="3">
        <v>1.0611532595056206E-2</v>
      </c>
      <c r="CD202" s="3">
        <v>1.0609580327429091E-2</v>
      </c>
      <c r="CE202" s="3">
        <v>1.062631245251433E-2</v>
      </c>
      <c r="CF202" s="3">
        <v>1.0623658839741479E-2</v>
      </c>
      <c r="CG202" s="3">
        <v>1.062907192473328E-2</v>
      </c>
      <c r="CH202" s="3">
        <v>1.0615229529438386E-2</v>
      </c>
      <c r="CI202" s="3">
        <v>1.0632667617628155E-2</v>
      </c>
      <c r="CJ202" s="3">
        <v>1.0623658839741479E-2</v>
      </c>
      <c r="CK202" s="3">
        <v>1.0643575313758147E-2</v>
      </c>
      <c r="CL202" s="3">
        <v>1.0634150778480178E-2</v>
      </c>
      <c r="CM202" s="3">
        <v>1.0631210004517166E-2</v>
      </c>
      <c r="CN202" s="3">
        <v>1.0650345006304462E-2</v>
      </c>
      <c r="CO202" s="3">
        <v>1.0622372256423041E-2</v>
      </c>
      <c r="CP202" s="3">
        <v>1.0691800351869452E-2</v>
      </c>
      <c r="CQ202" s="3">
        <v>1.0697354225552846E-2</v>
      </c>
      <c r="CR202" s="3">
        <v>1.0690704602141721E-2</v>
      </c>
      <c r="CS202" s="3">
        <v>1.0663089409840398E-2</v>
      </c>
      <c r="CT202" s="3">
        <v>1.0689613902529871E-2</v>
      </c>
      <c r="CU202" s="3">
        <v>1.065298112081714E-2</v>
      </c>
      <c r="CV202" s="3">
        <v>1.071355570228516E-2</v>
      </c>
      <c r="CW202" s="3">
        <v>1.0696233493393437E-2</v>
      </c>
      <c r="CZ202" s="3" t="s">
        <v>315</v>
      </c>
    </row>
    <row r="203" spans="1:104" x14ac:dyDescent="0.25">
      <c r="A203" s="212" t="s">
        <v>314</v>
      </c>
      <c r="E203" s="3">
        <v>82</v>
      </c>
      <c r="F203" s="3">
        <v>1.0613073701481013E-2</v>
      </c>
      <c r="G203" s="3">
        <v>1.0618084057562927E-2</v>
      </c>
      <c r="H203" s="3">
        <v>1.0614679836641328E-2</v>
      </c>
      <c r="I203" s="3">
        <v>1.0616350213413894E-2</v>
      </c>
      <c r="J203" s="3">
        <v>1.0613073701481013E-2</v>
      </c>
      <c r="K203" s="3">
        <v>1.0647761726777616E-2</v>
      </c>
      <c r="L203" s="3">
        <v>1.060369733189459E-2</v>
      </c>
      <c r="M203" s="3">
        <v>1.0607747024943825E-2</v>
      </c>
      <c r="N203" s="3">
        <v>1.0615786331254151E-2</v>
      </c>
      <c r="O203" s="3">
        <v>1.0605224469723895E-2</v>
      </c>
      <c r="P203" s="3">
        <v>1.0602296281019941E-2</v>
      </c>
      <c r="Q203" s="3">
        <v>1.0609110772319741E-2</v>
      </c>
      <c r="R203" s="3">
        <v>1.0609580327429091E-2</v>
      </c>
      <c r="S203" s="3">
        <v>1.0602296281019941E-2</v>
      </c>
      <c r="T203" s="3">
        <v>1.0626992461351903E-2</v>
      </c>
      <c r="U203" s="3">
        <v>1.060369733189459E-2</v>
      </c>
      <c r="V203" s="3">
        <v>1.0615229529438386E-2</v>
      </c>
      <c r="W203" s="3">
        <v>1.0597799175422362E-2</v>
      </c>
      <c r="X203" s="3">
        <v>1.059641549510193E-2</v>
      </c>
      <c r="Y203" s="3">
        <v>1.0626992461351903E-2</v>
      </c>
      <c r="Z203" s="3">
        <v>1.0600725543132072E-2</v>
      </c>
      <c r="AA203" s="3">
        <v>1.06001543054699E-2</v>
      </c>
      <c r="AB203" s="3">
        <v>1.059611421202411E-2</v>
      </c>
      <c r="AC203" s="3">
        <v>1.0595958702802721E-2</v>
      </c>
      <c r="AD203" s="3">
        <v>1.0595856090626521E-2</v>
      </c>
      <c r="AE203" s="3">
        <v>1.0595717237152025E-2</v>
      </c>
      <c r="AF203" s="3">
        <v>1.0595705212479767E-2</v>
      </c>
      <c r="AG203" s="3">
        <v>1.0595894672639772E-2</v>
      </c>
      <c r="AH203" s="3">
        <v>1.0595757968875463E-2</v>
      </c>
      <c r="AI203" s="3">
        <v>1.0595705212479767E-2</v>
      </c>
      <c r="AJ203" s="3">
        <v>1.059570647705077E-2</v>
      </c>
      <c r="AK203" s="3">
        <v>1.0597047764552614E-2</v>
      </c>
      <c r="AL203" s="3">
        <v>1.0599881052513194E-2</v>
      </c>
      <c r="AM203" s="3">
        <v>1.059611421202411E-2</v>
      </c>
      <c r="AN203" s="3">
        <v>1.0597430391751872E-2</v>
      </c>
      <c r="AO203" s="3">
        <v>1.0599111181624155E-2</v>
      </c>
      <c r="AP203" s="3">
        <v>1.059641549510193E-2</v>
      </c>
      <c r="AQ203" s="3">
        <v>1.0598871306435664E-2</v>
      </c>
      <c r="AR203" s="3">
        <v>1.059611421202411E-2</v>
      </c>
      <c r="AS203" s="3">
        <v>1.0598416895317375E-2</v>
      </c>
      <c r="AT203" s="3">
        <v>1.0597799175422362E-2</v>
      </c>
      <c r="AU203" s="3">
        <v>1.059725902112052E-2</v>
      </c>
      <c r="AV203" s="3">
        <v>1.0600725543132072E-2</v>
      </c>
      <c r="AW203" s="3">
        <v>1.0598202432325121E-2</v>
      </c>
      <c r="AX203" s="3">
        <v>1.0601329523343916E-2</v>
      </c>
      <c r="AY203" s="3">
        <v>1.0601965969173288E-2</v>
      </c>
      <c r="AZ203" s="3">
        <v>1.060369733189459E-2</v>
      </c>
      <c r="BA203" s="3">
        <v>1.0637192954312868E-2</v>
      </c>
      <c r="BB203" s="3">
        <v>1.064691247864602E-2</v>
      </c>
      <c r="BC203" s="3">
        <v>1.0609110772319741E-2</v>
      </c>
      <c r="BD203" s="3">
        <v>1.0634901877417446E-2</v>
      </c>
      <c r="BE203" s="3">
        <v>1.0615786331254151E-2</v>
      </c>
      <c r="BF203" s="3">
        <v>1.061692114740076E-2</v>
      </c>
      <c r="BG203" s="3">
        <v>1.0607747024943825E-2</v>
      </c>
      <c r="BH203" s="3">
        <v>1.0653871463891074E-2</v>
      </c>
      <c r="BI203" s="3">
        <v>1.075132450438121E-2</v>
      </c>
      <c r="BJ203" s="3">
        <v>1.0737010884391052E-2</v>
      </c>
      <c r="BK203" s="3">
        <v>1.0803138340680363E-2</v>
      </c>
      <c r="BL203" s="3">
        <v>1.0684236792169566E-2</v>
      </c>
      <c r="BM203" s="3">
        <v>1.0637969159068006E-2</v>
      </c>
      <c r="BN203" s="3">
        <v>1.0700746012994311E-2</v>
      </c>
      <c r="BO203" s="3">
        <v>1.0715946566356438E-2</v>
      </c>
      <c r="BP203" s="3">
        <v>1.1125470867452525E-2</v>
      </c>
      <c r="BQ203" s="3">
        <v>1.0723230813282636E-2</v>
      </c>
      <c r="BR203" s="3">
        <v>1.0778653499595614E-2</v>
      </c>
      <c r="BS203" s="3">
        <v>1.0670865930557771E-2</v>
      </c>
      <c r="BT203" s="3">
        <v>1.068212193856577E-2</v>
      </c>
      <c r="BU203" s="3">
        <v>1.0664042190405731E-2</v>
      </c>
      <c r="BV203" s="3">
        <v>1.0747369003290985E-2</v>
      </c>
      <c r="BW203" s="3">
        <v>1.0636422989669159E-2</v>
      </c>
      <c r="BX203" s="3">
        <v>1.0614137281695135E-2</v>
      </c>
      <c r="BY203" s="3">
        <v>1.0602296281019941E-2</v>
      </c>
      <c r="BZ203" s="3">
        <v>1.0651217870093044E-2</v>
      </c>
      <c r="CA203" s="3">
        <v>1.05986398655461E-2</v>
      </c>
      <c r="CB203" s="3">
        <v>1.0601965969173288E-2</v>
      </c>
      <c r="CC203" s="3">
        <v>1.0602296281019941E-2</v>
      </c>
      <c r="CD203" s="3">
        <v>1.06001543054699E-2</v>
      </c>
      <c r="CE203" s="3">
        <v>1.0608194090174772E-2</v>
      </c>
      <c r="CF203" s="3">
        <v>1.060562570901058E-2</v>
      </c>
      <c r="CG203" s="3">
        <v>1.0607747024943825E-2</v>
      </c>
      <c r="CH203" s="3">
        <v>1.0598202432325121E-2</v>
      </c>
      <c r="CI203" s="3">
        <v>1.0608648682963073E-2</v>
      </c>
      <c r="CJ203" s="3">
        <v>1.060562570901058E-2</v>
      </c>
      <c r="CK203" s="3">
        <v>1.0613601893590952E-2</v>
      </c>
      <c r="CL203" s="3">
        <v>1.0611033481680354E-2</v>
      </c>
      <c r="CM203" s="3">
        <v>1.0609110772319741E-2</v>
      </c>
      <c r="CN203" s="3">
        <v>1.0621739113911066E-2</v>
      </c>
      <c r="CO203" s="3">
        <v>1.0606034665486819E-2</v>
      </c>
      <c r="CP203" s="3">
        <v>1.0652096582259518E-2</v>
      </c>
      <c r="CQ203" s="3">
        <v>1.0660264577770806E-2</v>
      </c>
      <c r="CR203" s="3">
        <v>1.0651217870093044E-2</v>
      </c>
      <c r="CS203" s="3">
        <v>1.0633406016997693E-2</v>
      </c>
      <c r="CT203" s="3">
        <v>1.0646069190541341E-2</v>
      </c>
      <c r="CU203" s="3">
        <v>1.0621112773456454E-2</v>
      </c>
      <c r="CV203" s="3">
        <v>1.0681072298329153E-2</v>
      </c>
      <c r="CW203" s="3">
        <v>1.0657490447773976E-2</v>
      </c>
      <c r="CZ203" s="3" t="s">
        <v>315</v>
      </c>
    </row>
    <row r="204" spans="1:104" x14ac:dyDescent="0.25">
      <c r="A204" s="212" t="s">
        <v>314</v>
      </c>
      <c r="E204" s="3">
        <v>83</v>
      </c>
      <c r="F204" s="3">
        <v>1.0603335165736749E-2</v>
      </c>
      <c r="G204" s="3">
        <v>1.0604830979860314E-2</v>
      </c>
      <c r="H204" s="3">
        <v>1.0604445271836016E-2</v>
      </c>
      <c r="I204" s="3">
        <v>1.0604445271836016E-2</v>
      </c>
      <c r="J204" s="3">
        <v>1.0602980912939319E-2</v>
      </c>
      <c r="K204" s="3">
        <v>1.0618084057562927E-2</v>
      </c>
      <c r="L204" s="3">
        <v>1.0597799175422362E-2</v>
      </c>
      <c r="M204" s="3">
        <v>1.0601329523343916E-2</v>
      </c>
      <c r="N204" s="3">
        <v>1.0605224469723895E-2</v>
      </c>
      <c r="O204" s="3">
        <v>1.0598871306435664E-2</v>
      </c>
      <c r="P204" s="3">
        <v>1.0597996513358465E-2</v>
      </c>
      <c r="Q204" s="3">
        <v>1.0601023457802339E-2</v>
      </c>
      <c r="R204" s="3">
        <v>1.0601643705240416E-2</v>
      </c>
      <c r="S204" s="3">
        <v>1.0597996513358465E-2</v>
      </c>
      <c r="T204" s="3">
        <v>1.0615229529438386E-2</v>
      </c>
      <c r="U204" s="3">
        <v>1.0597799175422362E-2</v>
      </c>
      <c r="V204" s="3">
        <v>1.0606034665486819E-2</v>
      </c>
      <c r="W204" s="3">
        <v>1.0595894672639772E-2</v>
      </c>
      <c r="X204" s="3">
        <v>1.0595894672639772E-2</v>
      </c>
      <c r="Y204" s="3">
        <v>1.0623658839741479E-2</v>
      </c>
      <c r="Z204" s="3">
        <v>1.0597610455739814E-2</v>
      </c>
      <c r="AA204" s="3">
        <v>1.0599111181624155E-2</v>
      </c>
      <c r="AB204" s="3">
        <v>1.0595767414976032E-2</v>
      </c>
      <c r="AC204" s="3">
        <v>1.0595705212479767E-2</v>
      </c>
      <c r="AD204" s="3">
        <v>1.0596150335280163E-2</v>
      </c>
      <c r="AE204" s="3">
        <v>1.0595983612999627E-2</v>
      </c>
      <c r="AF204" s="3">
        <v>1.0595856090626521E-2</v>
      </c>
      <c r="AG204" s="3">
        <v>1.0595914974000031E-2</v>
      </c>
      <c r="AH204" s="3">
        <v>1.0595717237152025E-2</v>
      </c>
      <c r="AI204" s="3">
        <v>1.0595767414976032E-2</v>
      </c>
      <c r="AJ204" s="3">
        <v>1.0596062051908217E-2</v>
      </c>
      <c r="AK204" s="3">
        <v>1.059799420242924E-2</v>
      </c>
      <c r="AL204" s="3">
        <v>1.0597799175422362E-2</v>
      </c>
      <c r="AM204" s="3">
        <v>1.0595731000444086E-2</v>
      </c>
      <c r="AN204" s="3">
        <v>1.0595839846271327E-2</v>
      </c>
      <c r="AO204" s="3">
        <v>1.059725902112052E-2</v>
      </c>
      <c r="AP204" s="3">
        <v>1.0595717237152025E-2</v>
      </c>
      <c r="AQ204" s="3">
        <v>1.0596942511689078E-2</v>
      </c>
      <c r="AR204" s="3">
        <v>1.0595794264625313E-2</v>
      </c>
      <c r="AS204" s="3">
        <v>1.0596661233214788E-2</v>
      </c>
      <c r="AT204" s="3">
        <v>1.0596533902131999E-2</v>
      </c>
      <c r="AU204" s="3">
        <v>1.0595794264625313E-2</v>
      </c>
      <c r="AV204" s="3">
        <v>1.0597996513358465E-2</v>
      </c>
      <c r="AW204" s="3">
        <v>1.0595958702802721E-2</v>
      </c>
      <c r="AX204" s="3">
        <v>1.0597799175422362E-2</v>
      </c>
      <c r="AY204" s="3">
        <v>1.0599359454959489E-2</v>
      </c>
      <c r="AZ204" s="3">
        <v>1.0599616090500641E-2</v>
      </c>
      <c r="BA204" s="3">
        <v>1.0622372256423041E-2</v>
      </c>
      <c r="BB204" s="3">
        <v>1.0630490840750961E-2</v>
      </c>
      <c r="BC204" s="3">
        <v>1.0604067378252147E-2</v>
      </c>
      <c r="BD204" s="3">
        <v>1.0618675977478453E-2</v>
      </c>
      <c r="BE204" s="3">
        <v>1.0609110772319741E-2</v>
      </c>
      <c r="BF204" s="3">
        <v>1.0610541712498534E-2</v>
      </c>
      <c r="BG204" s="3">
        <v>1.0604067378252147E-2</v>
      </c>
      <c r="BH204" s="3">
        <v>1.0641135900735565E-2</v>
      </c>
      <c r="BI204" s="3">
        <v>1.0717149017121286E-2</v>
      </c>
      <c r="BJ204" s="3">
        <v>1.0710004744871715E-2</v>
      </c>
      <c r="BK204" s="3">
        <v>1.0742155147398846E-2</v>
      </c>
      <c r="BL204" s="3">
        <v>1.066790861399447E-2</v>
      </c>
      <c r="BM204" s="3">
        <v>1.0631210004517166E-2</v>
      </c>
      <c r="BN204" s="3">
        <v>1.0683176776083991E-2</v>
      </c>
      <c r="BO204" s="3">
        <v>1.0701886414495099E-2</v>
      </c>
      <c r="BP204" s="3">
        <v>1.1283756567757153E-2</v>
      </c>
      <c r="BQ204" s="3">
        <v>1.0704181822564718E-2</v>
      </c>
      <c r="BR204" s="3">
        <v>1.0743452123731401E-2</v>
      </c>
      <c r="BS204" s="3">
        <v>1.0656577103146825E-2</v>
      </c>
      <c r="BT204" s="3">
        <v>1.0668888943625943E-2</v>
      </c>
      <c r="BU204" s="3">
        <v>1.0653871463891074E-2</v>
      </c>
      <c r="BV204" s="3">
        <v>1.0722005235039966E-2</v>
      </c>
      <c r="BW204" s="3">
        <v>1.0624312226972465E-2</v>
      </c>
      <c r="BX204" s="3">
        <v>1.0610057317646526E-2</v>
      </c>
      <c r="BY204" s="3">
        <v>1.0597996513358465E-2</v>
      </c>
      <c r="BZ204" s="3">
        <v>1.0637969159068006E-2</v>
      </c>
      <c r="CA204" s="3">
        <v>1.0597610455739814E-2</v>
      </c>
      <c r="CB204" s="3">
        <v>1.0597799175422362E-2</v>
      </c>
      <c r="CC204" s="3">
        <v>1.06001543054699E-2</v>
      </c>
      <c r="CD204" s="3">
        <v>1.059725902112052E-2</v>
      </c>
      <c r="CE204" s="3">
        <v>1.0600435814049236E-2</v>
      </c>
      <c r="CF204" s="3">
        <v>1.0599111181624155E-2</v>
      </c>
      <c r="CG204" s="3">
        <v>1.0600725543132072E-2</v>
      </c>
      <c r="CH204" s="3">
        <v>1.0596031896077385E-2</v>
      </c>
      <c r="CI204" s="3">
        <v>1.0601023457802339E-2</v>
      </c>
      <c r="CJ204" s="3">
        <v>1.0599359454959489E-2</v>
      </c>
      <c r="CK204" s="3">
        <v>1.0601965969173288E-2</v>
      </c>
      <c r="CL204" s="3">
        <v>1.0603335165736749E-2</v>
      </c>
      <c r="CM204" s="3">
        <v>1.0601329523343916E-2</v>
      </c>
      <c r="CN204" s="3">
        <v>1.0610541712498534E-2</v>
      </c>
      <c r="CO204" s="3">
        <v>1.0599616090500641E-2</v>
      </c>
      <c r="CP204" s="3">
        <v>1.0634150778480178E-2</v>
      </c>
      <c r="CQ204" s="3">
        <v>1.0631935605160847E-2</v>
      </c>
      <c r="CR204" s="3">
        <v>1.0630490840750961E-2</v>
      </c>
      <c r="CS204" s="3">
        <v>1.062907192473328E-2</v>
      </c>
      <c r="CT204" s="3">
        <v>1.0627679060223327E-2</v>
      </c>
      <c r="CU204" s="3">
        <v>1.0611033481680354E-2</v>
      </c>
      <c r="CV204" s="3">
        <v>1.0660264577770806E-2</v>
      </c>
      <c r="CW204" s="3">
        <v>1.0642756093722783E-2</v>
      </c>
      <c r="CZ204" s="3" t="s">
        <v>315</v>
      </c>
    </row>
    <row r="205" spans="1:104" x14ac:dyDescent="0.25">
      <c r="A205" s="212" t="s">
        <v>314</v>
      </c>
      <c r="E205" s="3">
        <v>84</v>
      </c>
      <c r="F205" s="3">
        <v>1.0598202432325121E-2</v>
      </c>
      <c r="G205" s="3">
        <v>1.0600435814049236E-2</v>
      </c>
      <c r="H205" s="3">
        <v>1.0603335165736749E-2</v>
      </c>
      <c r="I205" s="3">
        <v>1.0601023457802339E-2</v>
      </c>
      <c r="J205" s="3">
        <v>1.0599881052513194E-2</v>
      </c>
      <c r="K205" s="3">
        <v>1.0609110772319741E-2</v>
      </c>
      <c r="L205" s="3">
        <v>1.0596942511689078E-2</v>
      </c>
      <c r="M205" s="3">
        <v>1.0601329523343916E-2</v>
      </c>
      <c r="N205" s="3">
        <v>1.0602296281019941E-2</v>
      </c>
      <c r="O205" s="3">
        <v>1.0598202432325121E-2</v>
      </c>
      <c r="P205" s="3">
        <v>1.0598202432325121E-2</v>
      </c>
      <c r="Q205" s="3">
        <v>1.06001543054699E-2</v>
      </c>
      <c r="R205" s="3">
        <v>1.0601023457802339E-2</v>
      </c>
      <c r="S205" s="3">
        <v>1.0598202432325121E-2</v>
      </c>
      <c r="T205" s="3">
        <v>1.0614679836641328E-2</v>
      </c>
      <c r="U205" s="3">
        <v>1.0596306051377069E-2</v>
      </c>
      <c r="V205" s="3">
        <v>1.060562570901058E-2</v>
      </c>
      <c r="W205" s="3">
        <v>1.0595794264625313E-2</v>
      </c>
      <c r="X205" s="3">
        <v>1.0597799175422362E-2</v>
      </c>
      <c r="Y205" s="3">
        <v>1.0641135900735565E-2</v>
      </c>
      <c r="Z205" s="3">
        <v>1.0598416895317375E-2</v>
      </c>
      <c r="AA205" s="3">
        <v>1.0606451307100695E-2</v>
      </c>
      <c r="AB205" s="3">
        <v>1.0595806918866635E-2</v>
      </c>
      <c r="AC205" s="3">
        <v>1.0597610455739814E-2</v>
      </c>
      <c r="AD205" s="3">
        <v>1.059611421202411E-2</v>
      </c>
      <c r="AE205" s="3">
        <v>1.0596205610443832E-2</v>
      </c>
      <c r="AF205" s="3">
        <v>1.0596533902131999E-2</v>
      </c>
      <c r="AG205" s="3">
        <v>1.0595856090626521E-2</v>
      </c>
      <c r="AH205" s="3">
        <v>1.0596942511689078E-2</v>
      </c>
      <c r="AI205" s="3">
        <v>1.0596661233214788E-2</v>
      </c>
      <c r="AJ205" s="3">
        <v>1.0595958702802721E-2</v>
      </c>
      <c r="AK205" s="3">
        <v>1.0595767414976032E-2</v>
      </c>
      <c r="AL205" s="3">
        <v>1.0601965969173288E-2</v>
      </c>
      <c r="AM205" s="3">
        <v>1.059725902112052E-2</v>
      </c>
      <c r="AN205" s="3">
        <v>1.0595894672639772E-2</v>
      </c>
      <c r="AO205" s="3">
        <v>1.0600725543132072E-2</v>
      </c>
      <c r="AP205" s="3">
        <v>1.0595767414976032E-2</v>
      </c>
      <c r="AQ205" s="3">
        <v>1.0599359454959489E-2</v>
      </c>
      <c r="AR205" s="3">
        <v>1.0597996513358465E-2</v>
      </c>
      <c r="AS205" s="3">
        <v>1.0599111181624155E-2</v>
      </c>
      <c r="AT205" s="3">
        <v>1.0599359454959489E-2</v>
      </c>
      <c r="AU205" s="3">
        <v>1.0595894672639772E-2</v>
      </c>
      <c r="AV205" s="3">
        <v>1.0601023457802339E-2</v>
      </c>
      <c r="AW205" s="3">
        <v>1.0595794264625313E-2</v>
      </c>
      <c r="AX205" s="3">
        <v>1.0600435814049236E-2</v>
      </c>
      <c r="AY205" s="3">
        <v>1.0604067378252147E-2</v>
      </c>
      <c r="AZ205" s="3">
        <v>1.0601643705240416E-2</v>
      </c>
      <c r="BA205" s="3">
        <v>1.0619880607476206E-2</v>
      </c>
      <c r="BB205" s="3">
        <v>1.0626992461351903E-2</v>
      </c>
      <c r="BC205" s="3">
        <v>1.0609110772319741E-2</v>
      </c>
      <c r="BD205" s="3">
        <v>1.0614137281695135E-2</v>
      </c>
      <c r="BE205" s="3">
        <v>1.0614679836641328E-2</v>
      </c>
      <c r="BF205" s="3">
        <v>1.0618084057562927E-2</v>
      </c>
      <c r="BG205" s="3">
        <v>1.0610541712498534E-2</v>
      </c>
      <c r="BH205" s="3">
        <v>1.0652096582259518E-2</v>
      </c>
      <c r="BI205" s="3">
        <v>1.0712367321573768E-2</v>
      </c>
      <c r="BJ205" s="3">
        <v>1.0724460969314342E-2</v>
      </c>
      <c r="BK205" s="3">
        <v>1.0712367321573768E-2</v>
      </c>
      <c r="BL205" s="3">
        <v>1.0677954749843344E-2</v>
      </c>
      <c r="BM205" s="3">
        <v>1.0642756093722783E-2</v>
      </c>
      <c r="BN205" s="3">
        <v>1.0691800351869452E-2</v>
      </c>
      <c r="BO205" s="3">
        <v>1.0714748789324879E-2</v>
      </c>
      <c r="BP205" s="3">
        <v>1.1450427648189154E-2</v>
      </c>
      <c r="BQ205" s="3">
        <v>1.0718356125438588E-2</v>
      </c>
      <c r="BR205" s="3">
        <v>1.0737010884391052E-2</v>
      </c>
      <c r="BS205" s="3">
        <v>1.0665000521525414E-2</v>
      </c>
      <c r="BT205" s="3">
        <v>1.068212193856577E-2</v>
      </c>
      <c r="BU205" s="3">
        <v>1.0659334206245208E-2</v>
      </c>
      <c r="BV205" s="3">
        <v>1.0733198927827647E-2</v>
      </c>
      <c r="BW205" s="3">
        <v>1.0623012173986535E-2</v>
      </c>
      <c r="BX205" s="3">
        <v>1.0618675977478453E-2</v>
      </c>
      <c r="BY205" s="3">
        <v>1.0597799175422362E-2</v>
      </c>
      <c r="BZ205" s="3">
        <v>1.0646069190541341E-2</v>
      </c>
      <c r="CA205" s="3">
        <v>1.060369733189459E-2</v>
      </c>
      <c r="CB205" s="3">
        <v>1.0597799175422362E-2</v>
      </c>
      <c r="CC205" s="3">
        <v>1.0605224469723895E-2</v>
      </c>
      <c r="CD205" s="3">
        <v>1.0597799175422362E-2</v>
      </c>
      <c r="CE205" s="3">
        <v>1.0599616090500641E-2</v>
      </c>
      <c r="CF205" s="3">
        <v>1.0597430391751872E-2</v>
      </c>
      <c r="CG205" s="3">
        <v>1.06001543054699E-2</v>
      </c>
      <c r="CH205" s="3">
        <v>1.0596306051377069E-2</v>
      </c>
      <c r="CI205" s="3">
        <v>1.06001543054699E-2</v>
      </c>
      <c r="CJ205" s="3">
        <v>1.05986398655461E-2</v>
      </c>
      <c r="CK205" s="3">
        <v>1.0598871306435664E-2</v>
      </c>
      <c r="CL205" s="3">
        <v>1.0601643705240416E-2</v>
      </c>
      <c r="CM205" s="3">
        <v>1.0598416895317375E-2</v>
      </c>
      <c r="CN205" s="3">
        <v>1.0608648682963073E-2</v>
      </c>
      <c r="CO205" s="3">
        <v>1.0599111181624155E-2</v>
      </c>
      <c r="CP205" s="3">
        <v>1.0637192954312868E-2</v>
      </c>
      <c r="CQ205" s="3">
        <v>1.0619880607476206E-2</v>
      </c>
      <c r="CR205" s="3">
        <v>1.0623658839741479E-2</v>
      </c>
      <c r="CS205" s="3">
        <v>1.0629778139049195E-2</v>
      </c>
      <c r="CT205" s="3">
        <v>1.0621112773456454E-2</v>
      </c>
      <c r="CU205" s="3">
        <v>1.0609580327429091E-2</v>
      </c>
      <c r="CV205" s="3">
        <v>1.0662142200407954E-2</v>
      </c>
      <c r="CW205" s="3">
        <v>1.0642756093722783E-2</v>
      </c>
      <c r="CZ205" s="3" t="s">
        <v>315</v>
      </c>
    </row>
    <row r="206" spans="1:104" x14ac:dyDescent="0.25">
      <c r="A206" s="212" t="s">
        <v>314</v>
      </c>
      <c r="E206" s="3">
        <v>85</v>
      </c>
      <c r="F206" s="3">
        <v>1.0602296281019941E-2</v>
      </c>
      <c r="G206" s="3">
        <v>1.06001543054699E-2</v>
      </c>
      <c r="H206" s="3">
        <v>1.0614137281695135E-2</v>
      </c>
      <c r="I206" s="3">
        <v>1.0609580327429091E-2</v>
      </c>
      <c r="J206" s="3">
        <v>1.0604445271836016E-2</v>
      </c>
      <c r="K206" s="3">
        <v>1.0608648682963073E-2</v>
      </c>
      <c r="L206" s="3">
        <v>1.0602634606853178E-2</v>
      </c>
      <c r="M206" s="3">
        <v>1.0613073701481013E-2</v>
      </c>
      <c r="N206" s="3">
        <v>1.0604830979860314E-2</v>
      </c>
      <c r="O206" s="3">
        <v>1.0606451307100695E-2</v>
      </c>
      <c r="P206" s="3">
        <v>1.0606875601980148E-2</v>
      </c>
      <c r="Q206" s="3">
        <v>1.0609580327429091E-2</v>
      </c>
      <c r="R206" s="3">
        <v>1.0609580327429091E-2</v>
      </c>
      <c r="S206" s="3">
        <v>1.060730751843264E-2</v>
      </c>
      <c r="T206" s="3">
        <v>1.0634150778480178E-2</v>
      </c>
      <c r="U206" s="3">
        <v>1.0597430391751872E-2</v>
      </c>
      <c r="V206" s="3">
        <v>1.0618084057562927E-2</v>
      </c>
      <c r="W206" s="3">
        <v>1.0597096381730342E-2</v>
      </c>
      <c r="X206" s="3">
        <v>1.0618675977478453E-2</v>
      </c>
      <c r="Y206" s="3">
        <v>1.071355570228516E-2</v>
      </c>
      <c r="Z206" s="3">
        <v>1.0608648682963073E-2</v>
      </c>
      <c r="AA206" s="3">
        <v>1.0651217870093044E-2</v>
      </c>
      <c r="AB206" s="3">
        <v>1.0596661233214788E-2</v>
      </c>
      <c r="AC206" s="3">
        <v>1.0628372223260518E-2</v>
      </c>
      <c r="AD206" s="3">
        <v>1.0619880607476206E-2</v>
      </c>
      <c r="AE206" s="3">
        <v>1.0615786331254151E-2</v>
      </c>
      <c r="AF206" s="3">
        <v>1.0621739113911066E-2</v>
      </c>
      <c r="AG206" s="3">
        <v>1.059725902112052E-2</v>
      </c>
      <c r="AH206" s="3">
        <v>1.0623658839741479E-2</v>
      </c>
      <c r="AI206" s="3">
        <v>1.0620493262211705E-2</v>
      </c>
      <c r="AJ206" s="3">
        <v>1.0614137281695135E-2</v>
      </c>
      <c r="AK206" s="3">
        <v>1.0609110772319741E-2</v>
      </c>
      <c r="AL206" s="3">
        <v>1.0631210004517166E-2</v>
      </c>
      <c r="AM206" s="3">
        <v>1.0618084057562927E-2</v>
      </c>
      <c r="AN206" s="3">
        <v>1.0597430391751872E-2</v>
      </c>
      <c r="AO206" s="3">
        <v>1.0624972309107417E-2</v>
      </c>
      <c r="AP206" s="3">
        <v>1.0595757968875463E-2</v>
      </c>
      <c r="AQ206" s="3">
        <v>1.0616350213413894E-2</v>
      </c>
      <c r="AR206" s="3">
        <v>1.0618675977478453E-2</v>
      </c>
      <c r="AS206" s="3">
        <v>1.0617499104852657E-2</v>
      </c>
      <c r="AT206" s="3">
        <v>1.0619274836699333E-2</v>
      </c>
      <c r="AU206" s="3">
        <v>1.0597096381730342E-2</v>
      </c>
      <c r="AV206" s="3">
        <v>1.0621112773456454E-2</v>
      </c>
      <c r="AW206" s="3">
        <v>1.0595894672639772E-2</v>
      </c>
      <c r="AX206" s="3">
        <v>1.0613073701481013E-2</v>
      </c>
      <c r="AY206" s="3">
        <v>1.0628372223260518E-2</v>
      </c>
      <c r="AZ206" s="3">
        <v>1.0614679836641328E-2</v>
      </c>
      <c r="BA206" s="3">
        <v>1.0625639059717251E-2</v>
      </c>
      <c r="BB206" s="3">
        <v>1.0629778139049195E-2</v>
      </c>
      <c r="BC206" s="3">
        <v>1.0634150778480178E-2</v>
      </c>
      <c r="BD206" s="3">
        <v>1.0613073701481013E-2</v>
      </c>
      <c r="BE206" s="3">
        <v>1.0645231885141437E-2</v>
      </c>
      <c r="BF206" s="3">
        <v>1.065298112081714E-2</v>
      </c>
      <c r="BG206" s="3">
        <v>1.0643575313758147E-2</v>
      </c>
      <c r="BH206" s="3">
        <v>1.0703031690065035E-2</v>
      </c>
      <c r="BI206" s="3">
        <v>1.0738290374200821E-2</v>
      </c>
      <c r="BJ206" s="3">
        <v>1.0800200148231021E-2</v>
      </c>
      <c r="BK206" s="3">
        <v>1.0706496590206838E-2</v>
      </c>
      <c r="BL206" s="3">
        <v>1.0735735803377056E-2</v>
      </c>
      <c r="BM206" s="3">
        <v>1.0686372285646173E-2</v>
      </c>
      <c r="BN206" s="3">
        <v>1.075132450438121E-2</v>
      </c>
      <c r="BO206" s="3">
        <v>1.0787167205662862E-2</v>
      </c>
      <c r="BP206" s="3">
        <v>1.1621060721847543E-2</v>
      </c>
      <c r="BQ206" s="3">
        <v>1.0800200148231021E-2</v>
      </c>
      <c r="BR206" s="3">
        <v>1.0762058399151453E-2</v>
      </c>
      <c r="BS206" s="3">
        <v>1.0723230813282636E-2</v>
      </c>
      <c r="BT206" s="3">
        <v>1.0748683231582845E-2</v>
      </c>
      <c r="BU206" s="3">
        <v>1.0708830581946494E-2</v>
      </c>
      <c r="BV206" s="3">
        <v>1.0807573828111927E-2</v>
      </c>
      <c r="BW206" s="3">
        <v>1.063565928928023E-2</v>
      </c>
      <c r="BX206" s="3">
        <v>1.0663089409840398E-2</v>
      </c>
      <c r="BY206" s="3">
        <v>1.0598871306435664E-2</v>
      </c>
      <c r="BZ206" s="3">
        <v>1.0698479901175117E-2</v>
      </c>
      <c r="CA206" s="3">
        <v>1.0640334974455157E-2</v>
      </c>
      <c r="CB206" s="3">
        <v>1.0602296281019941E-2</v>
      </c>
      <c r="CC206" s="3">
        <v>1.0637969159068006E-2</v>
      </c>
      <c r="CD206" s="3">
        <v>1.0604830979860314E-2</v>
      </c>
      <c r="CE206" s="3">
        <v>1.0608194090174772E-2</v>
      </c>
      <c r="CF206" s="3">
        <v>1.0598871306435664E-2</v>
      </c>
      <c r="CG206" s="3">
        <v>1.0610057317646526E-2</v>
      </c>
      <c r="CH206" s="3">
        <v>1.0602634606853178E-2</v>
      </c>
      <c r="CI206" s="3">
        <v>1.0605224469723895E-2</v>
      </c>
      <c r="CJ206" s="3">
        <v>1.060562570901058E-2</v>
      </c>
      <c r="CK206" s="3">
        <v>1.0599616090500641E-2</v>
      </c>
      <c r="CL206" s="3">
        <v>1.0609110772319741E-2</v>
      </c>
      <c r="CM206" s="3">
        <v>1.05986398655461E-2</v>
      </c>
      <c r="CN206" s="3">
        <v>1.0623012173986535E-2</v>
      </c>
      <c r="CO206" s="3">
        <v>1.0606875601980148E-2</v>
      </c>
      <c r="CP206" s="3">
        <v>1.0665000521525414E-2</v>
      </c>
      <c r="CQ206" s="3">
        <v>1.0618084057562927E-2</v>
      </c>
      <c r="CR206" s="3">
        <v>1.062907192473328E-2</v>
      </c>
      <c r="CS206" s="3">
        <v>1.0650345006304462E-2</v>
      </c>
      <c r="CT206" s="3">
        <v>1.0624312226972465E-2</v>
      </c>
      <c r="CU206" s="3">
        <v>1.0624312226972465E-2</v>
      </c>
      <c r="CV206" s="3">
        <v>1.0688528271115105E-2</v>
      </c>
      <c r="CW206" s="3">
        <v>1.0668888943625943E-2</v>
      </c>
      <c r="CZ206" s="3" t="s">
        <v>315</v>
      </c>
    </row>
    <row r="207" spans="1:104" x14ac:dyDescent="0.25">
      <c r="A207" s="212" t="s">
        <v>314</v>
      </c>
      <c r="E207" s="3">
        <v>86</v>
      </c>
      <c r="F207" s="3">
        <v>1.0630490840750961E-2</v>
      </c>
      <c r="G207" s="3">
        <v>1.060562570901058E-2</v>
      </c>
      <c r="H207" s="3">
        <v>1.0669874722468831E-2</v>
      </c>
      <c r="I207" s="3">
        <v>1.0646069190541341E-2</v>
      </c>
      <c r="J207" s="3">
        <v>1.0625639059717251E-2</v>
      </c>
      <c r="K207" s="3">
        <v>1.0623012173986535E-2</v>
      </c>
      <c r="L207" s="3">
        <v>1.0645231885141437E-2</v>
      </c>
      <c r="M207" s="3">
        <v>1.0674884659561679E-2</v>
      </c>
      <c r="N207" s="3">
        <v>1.0618675977478453E-2</v>
      </c>
      <c r="O207" s="3">
        <v>1.0659334206245208E-2</v>
      </c>
      <c r="P207" s="3">
        <v>1.0659334206245208E-2</v>
      </c>
      <c r="Q207" s="3">
        <v>1.0662142200407954E-2</v>
      </c>
      <c r="R207" s="3">
        <v>1.0657490447773976E-2</v>
      </c>
      <c r="S207" s="3">
        <v>1.0665000521525414E-2</v>
      </c>
      <c r="T207" s="3">
        <v>1.0720784250388027E-2</v>
      </c>
      <c r="U207" s="3">
        <v>1.0606034665486819E-2</v>
      </c>
      <c r="V207" s="3">
        <v>1.0678988685021151E-2</v>
      </c>
      <c r="W207" s="3">
        <v>1.0604830979860314E-2</v>
      </c>
      <c r="X207" s="3">
        <v>1.0718356125438588E-2</v>
      </c>
      <c r="Y207" s="3">
        <v>1.0873054121952053E-2</v>
      </c>
      <c r="Z207" s="3">
        <v>1.064194294829035E-2</v>
      </c>
      <c r="AA207" s="3">
        <v>1.0775847271194627E-2</v>
      </c>
      <c r="AB207" s="3">
        <v>1.060562570901058E-2</v>
      </c>
      <c r="AC207" s="3">
        <v>1.0725695687407666E-2</v>
      </c>
      <c r="AD207" s="3">
        <v>1.0718356125438588E-2</v>
      </c>
      <c r="AE207" s="3">
        <v>1.0688528271115105E-2</v>
      </c>
      <c r="AF207" s="3">
        <v>1.0703031690065035E-2</v>
      </c>
      <c r="AG207" s="3">
        <v>1.0608194090174772E-2</v>
      </c>
      <c r="AH207" s="3">
        <v>1.0711183663604684E-2</v>
      </c>
      <c r="AI207" s="3">
        <v>1.07076611914807E-2</v>
      </c>
      <c r="AJ207" s="3">
        <v>1.0686372285646173E-2</v>
      </c>
      <c r="AK207" s="3">
        <v>1.0675902717882768E-2</v>
      </c>
      <c r="AL207" s="3">
        <v>1.071355570228516E-2</v>
      </c>
      <c r="AM207" s="3">
        <v>1.0694006929788724E-2</v>
      </c>
      <c r="AN207" s="3">
        <v>1.060369733189459E-2</v>
      </c>
      <c r="AO207" s="3">
        <v>1.0701886414495099E-2</v>
      </c>
      <c r="AP207" s="3">
        <v>1.0597096381730342E-2</v>
      </c>
      <c r="AQ207" s="3">
        <v>1.0675902717882768E-2</v>
      </c>
      <c r="AR207" s="3">
        <v>1.0691800351869452E-2</v>
      </c>
      <c r="AS207" s="3">
        <v>1.0680027874181097E-2</v>
      </c>
      <c r="AT207" s="3">
        <v>1.0689613902529871E-2</v>
      </c>
      <c r="AU207" s="3">
        <v>1.0602296281019941E-2</v>
      </c>
      <c r="AV207" s="3">
        <v>1.0694006929788724E-2</v>
      </c>
      <c r="AW207" s="3">
        <v>1.0596205610443832E-2</v>
      </c>
      <c r="AX207" s="3">
        <v>1.0653871463891074E-2</v>
      </c>
      <c r="AY207" s="3">
        <v>1.0697354225552846E-2</v>
      </c>
      <c r="AZ207" s="3">
        <v>1.0655669476652085E-2</v>
      </c>
      <c r="BA207" s="3">
        <v>1.0640334974455157E-2</v>
      </c>
      <c r="BB207" s="3">
        <v>1.0640334974455157E-2</v>
      </c>
      <c r="BC207" s="3">
        <v>1.0697354225552846E-2</v>
      </c>
      <c r="BD207" s="3">
        <v>1.0613601893590952E-2</v>
      </c>
      <c r="BE207" s="3">
        <v>1.0714748789324879E-2</v>
      </c>
      <c r="BF207" s="3">
        <v>1.0730679868440562E-2</v>
      </c>
      <c r="BG207" s="3">
        <v>1.0717149017121286E-2</v>
      </c>
      <c r="BH207" s="3">
        <v>1.0809059795707898E-2</v>
      </c>
      <c r="BI207" s="3">
        <v>1.0785738431634884E-2</v>
      </c>
      <c r="BJ207" s="3">
        <v>1.0925133828022848E-2</v>
      </c>
      <c r="BK207" s="3">
        <v>1.0724460969314342E-2</v>
      </c>
      <c r="BL207" s="3">
        <v>1.0837986032349534E-2</v>
      </c>
      <c r="BM207" s="3">
        <v>1.077028294958382E-2</v>
      </c>
      <c r="BN207" s="3">
        <v>1.0856911251585166E-2</v>
      </c>
      <c r="BO207" s="3">
        <v>1.0918247075408116E-2</v>
      </c>
      <c r="BP207" s="3">
        <v>1.1756813525630405E-2</v>
      </c>
      <c r="BQ207" s="3">
        <v>1.0944316893558015E-2</v>
      </c>
      <c r="BR207" s="3">
        <v>1.0800200148231021E-2</v>
      </c>
      <c r="BS207" s="3">
        <v>1.0834880334428587E-2</v>
      </c>
      <c r="BT207" s="3">
        <v>1.087142494607185E-2</v>
      </c>
      <c r="BU207" s="3">
        <v>1.0813539947918782E-2</v>
      </c>
      <c r="BV207" s="3">
        <v>1.0951379841661391E-2</v>
      </c>
      <c r="BW207" s="3">
        <v>1.0653871463891074E-2</v>
      </c>
      <c r="BX207" s="3">
        <v>1.0763418895682553E-2</v>
      </c>
      <c r="BY207" s="3">
        <v>1.0599616090500641E-2</v>
      </c>
      <c r="BZ207" s="3">
        <v>1.0818053228081492E-2</v>
      </c>
      <c r="CA207" s="3">
        <v>1.0735735803377056E-2</v>
      </c>
      <c r="CB207" s="3">
        <v>1.0617499104852657E-2</v>
      </c>
      <c r="CC207" s="3">
        <v>1.0735735803377056E-2</v>
      </c>
      <c r="CD207" s="3">
        <v>1.0628372223260518E-2</v>
      </c>
      <c r="CE207" s="3">
        <v>1.0657490447773976E-2</v>
      </c>
      <c r="CF207" s="3">
        <v>1.0608194090174772E-2</v>
      </c>
      <c r="CG207" s="3">
        <v>1.0660264577770806E-2</v>
      </c>
      <c r="CH207" s="3">
        <v>1.0644400585241964E-2</v>
      </c>
      <c r="CI207" s="3">
        <v>1.0626992461351903E-2</v>
      </c>
      <c r="CJ207" s="3">
        <v>1.064691247864602E-2</v>
      </c>
      <c r="CK207" s="3">
        <v>1.0606875601980148E-2</v>
      </c>
      <c r="CL207" s="3">
        <v>1.0648616912375064E-2</v>
      </c>
      <c r="CM207" s="3">
        <v>1.0602980912939319E-2</v>
      </c>
      <c r="CN207" s="3">
        <v>1.0678988685021151E-2</v>
      </c>
      <c r="CO207" s="3">
        <v>1.0649478012993652E-2</v>
      </c>
      <c r="CP207" s="3">
        <v>1.0738290374200821E-2</v>
      </c>
      <c r="CQ207" s="3">
        <v>1.0634150778480178E-2</v>
      </c>
      <c r="CR207" s="3">
        <v>1.0645231885141437E-2</v>
      </c>
      <c r="CS207" s="3">
        <v>1.0726934951909795E-2</v>
      </c>
      <c r="CT207" s="3">
        <v>1.0638751579917005E-2</v>
      </c>
      <c r="CU207" s="3">
        <v>1.0686372285646173E-2</v>
      </c>
      <c r="CV207" s="3">
        <v>1.0742155147398846E-2</v>
      </c>
      <c r="CW207" s="3">
        <v>1.076070203914814E-2</v>
      </c>
      <c r="CZ207" s="3" t="s">
        <v>315</v>
      </c>
    </row>
    <row r="208" spans="1:104" x14ac:dyDescent="0.25">
      <c r="A208" s="212" t="s">
        <v>314</v>
      </c>
      <c r="E208" s="3">
        <v>87</v>
      </c>
      <c r="F208" s="3">
        <v>1.0703031690065035E-2</v>
      </c>
      <c r="G208" s="3">
        <v>1.0615229529438386E-2</v>
      </c>
      <c r="H208" s="3">
        <v>1.0807573828111927E-2</v>
      </c>
      <c r="I208" s="3">
        <v>1.0720784250388027E-2</v>
      </c>
      <c r="J208" s="3">
        <v>1.0675902717882768E-2</v>
      </c>
      <c r="K208" s="3">
        <v>1.0690704602141721E-2</v>
      </c>
      <c r="L208" s="3">
        <v>1.077028294958382E-2</v>
      </c>
      <c r="M208" s="3">
        <v>1.0824121926817032E-2</v>
      </c>
      <c r="N208" s="3">
        <v>1.0652096582259518E-2</v>
      </c>
      <c r="O208" s="3">
        <v>1.0795821300123798E-2</v>
      </c>
      <c r="P208" s="3">
        <v>1.0791476874429273E-2</v>
      </c>
      <c r="Q208" s="3">
        <v>1.0788599879203442E-2</v>
      </c>
      <c r="R208" s="3">
        <v>1.076070203914814E-2</v>
      </c>
      <c r="S208" s="3">
        <v>1.0806091588463129E-2</v>
      </c>
      <c r="T208" s="3">
        <v>1.0887862762141265E-2</v>
      </c>
      <c r="U208" s="3">
        <v>1.0622372256423041E-2</v>
      </c>
      <c r="V208" s="3">
        <v>1.0812042867386018E-2</v>
      </c>
      <c r="W208" s="3">
        <v>1.0623012173986535E-2</v>
      </c>
      <c r="X208" s="3">
        <v>1.0830248232759021E-2</v>
      </c>
      <c r="Y208" s="3">
        <v>1.1007628690635096E-2</v>
      </c>
      <c r="Z208" s="3">
        <v>1.0696233493393437E-2</v>
      </c>
      <c r="AA208" s="3">
        <v>1.0892856641328996E-2</v>
      </c>
      <c r="AB208" s="3">
        <v>1.0626992461351903E-2</v>
      </c>
      <c r="AC208" s="3">
        <v>1.0830248232759021E-2</v>
      </c>
      <c r="AD208" s="3">
        <v>1.0828711295088111E-2</v>
      </c>
      <c r="AE208" s="3">
        <v>1.0774450154170667E-2</v>
      </c>
      <c r="AF208" s="3">
        <v>1.0784313569788373E-2</v>
      </c>
      <c r="AG208" s="3">
        <v>1.0633406016997693E-2</v>
      </c>
      <c r="AH208" s="3">
        <v>1.0803138340680363E-2</v>
      </c>
      <c r="AI208" s="3">
        <v>1.0803138340680363E-2</v>
      </c>
      <c r="AJ208" s="3">
        <v>1.0771667980142396E-2</v>
      </c>
      <c r="AK208" s="3">
        <v>1.0763418895682553E-2</v>
      </c>
      <c r="AL208" s="3">
        <v>1.081504070930106E-2</v>
      </c>
      <c r="AM208" s="3">
        <v>1.0797277107838066E-2</v>
      </c>
      <c r="AN208" s="3">
        <v>1.0629778139049195E-2</v>
      </c>
      <c r="AO208" s="3">
        <v>1.0810549479399523E-2</v>
      </c>
      <c r="AP208" s="3">
        <v>1.0609580327429091E-2</v>
      </c>
      <c r="AQ208" s="3">
        <v>1.0771667980142396E-2</v>
      </c>
      <c r="AR208" s="3">
        <v>1.0792921171057679E-2</v>
      </c>
      <c r="AS208" s="3">
        <v>1.0775847271194627E-2</v>
      </c>
      <c r="AT208" s="3">
        <v>1.0790036439644268E-2</v>
      </c>
      <c r="AU208" s="3">
        <v>1.0628372223260518E-2</v>
      </c>
      <c r="AV208" s="3">
        <v>1.0812042867386018E-2</v>
      </c>
      <c r="AW208" s="3">
        <v>1.0605224469723895E-2</v>
      </c>
      <c r="AX208" s="3">
        <v>1.0742155147398846E-2</v>
      </c>
      <c r="AY208" s="3">
        <v>1.0801667356513889E-2</v>
      </c>
      <c r="AZ208" s="3">
        <v>1.0737010884391052E-2</v>
      </c>
      <c r="BA208" s="3">
        <v>1.068212193856577E-2</v>
      </c>
      <c r="BB208" s="3">
        <v>1.0687447726067556E-2</v>
      </c>
      <c r="BC208" s="3">
        <v>1.0800200148231021E-2</v>
      </c>
      <c r="BD208" s="3">
        <v>1.0641135900735565E-2</v>
      </c>
      <c r="BE208" s="3">
        <v>1.081504070930106E-2</v>
      </c>
      <c r="BF208" s="3">
        <v>1.0847386791701386E-2</v>
      </c>
      <c r="BG208" s="3">
        <v>1.0816545139887057E-2</v>
      </c>
      <c r="BH208" s="3">
        <v>1.094960979883175E-2</v>
      </c>
      <c r="BI208" s="3">
        <v>1.0884549415328348E-2</v>
      </c>
      <c r="BJ208" s="3">
        <v>1.1083898259811931E-2</v>
      </c>
      <c r="BK208" s="3">
        <v>1.0746059066235714E-2</v>
      </c>
      <c r="BL208" s="3">
        <v>1.096027274471767E-2</v>
      </c>
      <c r="BM208" s="3">
        <v>1.0892856641328996E-2</v>
      </c>
      <c r="BN208" s="3">
        <v>1.0987369933591284E-2</v>
      </c>
      <c r="BO208" s="3">
        <v>1.1074150565786312E-2</v>
      </c>
      <c r="BP208" s="3">
        <v>1.1858587749643323E-2</v>
      </c>
      <c r="BQ208" s="3">
        <v>1.1083898259811931E-2</v>
      </c>
      <c r="BR208" s="3">
        <v>1.087142494607185E-2</v>
      </c>
      <c r="BS208" s="3">
        <v>1.095492848956281E-2</v>
      </c>
      <c r="BT208" s="3">
        <v>1.0991029343939474E-2</v>
      </c>
      <c r="BU208" s="3">
        <v>1.0923407642506877E-2</v>
      </c>
      <c r="BV208" s="3">
        <v>1.1117475033964652E-2</v>
      </c>
      <c r="BW208" s="3">
        <v>1.0677954749843344E-2</v>
      </c>
      <c r="BX208" s="3">
        <v>1.0860113167820984E-2</v>
      </c>
      <c r="BY208" s="3">
        <v>1.0609580327429091E-2</v>
      </c>
      <c r="BZ208" s="3">
        <v>1.0928595141319497E-2</v>
      </c>
      <c r="CA208" s="3">
        <v>1.0827177924067843E-2</v>
      </c>
      <c r="CB208" s="3">
        <v>1.0644400585241964E-2</v>
      </c>
      <c r="CC208" s="3">
        <v>1.0836431427695525E-2</v>
      </c>
      <c r="CD208" s="3">
        <v>1.0662142200407954E-2</v>
      </c>
      <c r="CE208" s="3">
        <v>1.0753982770300818E-2</v>
      </c>
      <c r="CF208" s="3">
        <v>1.0623658839741479E-2</v>
      </c>
      <c r="CG208" s="3">
        <v>1.077028294958382E-2</v>
      </c>
      <c r="CH208" s="3">
        <v>1.0750001736721138E-2</v>
      </c>
      <c r="CI208" s="3">
        <v>1.0663089409840398E-2</v>
      </c>
      <c r="CJ208" s="3">
        <v>1.0748683231582845E-2</v>
      </c>
      <c r="CK208" s="3">
        <v>1.0624312226972465E-2</v>
      </c>
      <c r="CL208" s="3">
        <v>1.0746059066235714E-2</v>
      </c>
      <c r="CM208" s="3">
        <v>1.0613601893590952E-2</v>
      </c>
      <c r="CN208" s="3">
        <v>1.0801667356513889E-2</v>
      </c>
      <c r="CO208" s="3">
        <v>1.0766152243665505E-2</v>
      </c>
      <c r="CP208" s="3">
        <v>1.0884549415328348E-2</v>
      </c>
      <c r="CQ208" s="3">
        <v>1.0675902717882768E-2</v>
      </c>
      <c r="CR208" s="3">
        <v>1.0675902717882768E-2</v>
      </c>
      <c r="CS208" s="3">
        <v>1.0881248882665173E-2</v>
      </c>
      <c r="CT208" s="3">
        <v>1.0659334206245208E-2</v>
      </c>
      <c r="CU208" s="3">
        <v>1.0827177924067843E-2</v>
      </c>
      <c r="CV208" s="3">
        <v>1.0847386791701386E-2</v>
      </c>
      <c r="CW208" s="3">
        <v>1.0940802725662002E-2</v>
      </c>
      <c r="CZ208" s="3" t="s">
        <v>315</v>
      </c>
    </row>
    <row r="209" spans="1:104" x14ac:dyDescent="0.25">
      <c r="A209" s="212" t="s">
        <v>314</v>
      </c>
      <c r="E209" s="3">
        <v>88</v>
      </c>
      <c r="F209" s="3">
        <v>1.0785738431634884E-2</v>
      </c>
      <c r="G209" s="3">
        <v>1.0631935605160847E-2</v>
      </c>
      <c r="H209" s="3">
        <v>1.0918247075408116E-2</v>
      </c>
      <c r="I209" s="3">
        <v>1.0812042867386018E-2</v>
      </c>
      <c r="J209" s="3">
        <v>1.0743452123731401E-2</v>
      </c>
      <c r="K209" s="3">
        <v>1.0845811346204659E-2</v>
      </c>
      <c r="L209" s="3">
        <v>1.0879603445778097E-2</v>
      </c>
      <c r="M209" s="3">
        <v>1.0944316893558015E-2</v>
      </c>
      <c r="N209" s="3">
        <v>1.0694006929788724E-2</v>
      </c>
      <c r="O209" s="3">
        <v>1.0904619046837261E-2</v>
      </c>
      <c r="P209" s="3">
        <v>1.090800769035849E-2</v>
      </c>
      <c r="Q209" s="3">
        <v>1.0892856641328996E-2</v>
      </c>
      <c r="R209" s="3">
        <v>1.0852133701850342E-2</v>
      </c>
      <c r="S209" s="3">
        <v>1.093206831982152E-2</v>
      </c>
      <c r="T209" s="3">
        <v>1.1003921435921549E-2</v>
      </c>
      <c r="U209" s="3">
        <v>1.0645231885141437E-2</v>
      </c>
      <c r="V209" s="3">
        <v>1.0902929356807145E-2</v>
      </c>
      <c r="W209" s="3">
        <v>1.0648616912375064E-2</v>
      </c>
      <c r="X209" s="3">
        <v>1.087142494607185E-2</v>
      </c>
      <c r="Y209" s="3">
        <v>1.1039557333264893E-2</v>
      </c>
      <c r="Z209" s="3">
        <v>1.0753982770300818E-2</v>
      </c>
      <c r="AA209" s="3">
        <v>1.0926862997193032E-2</v>
      </c>
      <c r="AB209" s="3">
        <v>1.0663089409840398E-2</v>
      </c>
      <c r="AC209" s="3">
        <v>1.0882897542410674E-2</v>
      </c>
      <c r="AD209" s="3">
        <v>1.0887862762141265E-2</v>
      </c>
      <c r="AE209" s="3">
        <v>1.0831788725931601E-2</v>
      </c>
      <c r="AF209" s="3">
        <v>1.0834880334428587E-2</v>
      </c>
      <c r="AG209" s="3">
        <v>1.0692901133720123E-2</v>
      </c>
      <c r="AH209" s="3">
        <v>1.0864941160849351E-2</v>
      </c>
      <c r="AI209" s="3">
        <v>1.0855315348027972E-2</v>
      </c>
      <c r="AJ209" s="3">
        <v>1.0828711295088111E-2</v>
      </c>
      <c r="AK209" s="3">
        <v>1.0834880334428587E-2</v>
      </c>
      <c r="AL209" s="3">
        <v>1.0887862762141265E-2</v>
      </c>
      <c r="AM209" s="3">
        <v>1.0876322279524286E-2</v>
      </c>
      <c r="AN209" s="3">
        <v>1.0687447726067556E-2</v>
      </c>
      <c r="AO209" s="3">
        <v>1.089620168943517E-2</v>
      </c>
      <c r="AP209" s="3">
        <v>1.064691247864602E-2</v>
      </c>
      <c r="AQ209" s="3">
        <v>1.0864941160849351E-2</v>
      </c>
      <c r="AR209" s="3">
        <v>1.086979905202512E-2</v>
      </c>
      <c r="AS209" s="3">
        <v>1.0860113167820984E-2</v>
      </c>
      <c r="AT209" s="3">
        <v>1.0868176449787326E-2</v>
      </c>
      <c r="AU209" s="3">
        <v>1.0692901133720123E-2</v>
      </c>
      <c r="AV209" s="3">
        <v>1.0904619046837261E-2</v>
      </c>
      <c r="AW209" s="3">
        <v>1.0642756093722783E-2</v>
      </c>
      <c r="AX209" s="3">
        <v>1.0850547980088332E-2</v>
      </c>
      <c r="AY209" s="3">
        <v>1.089787892386207E-2</v>
      </c>
      <c r="AZ209" s="3">
        <v>1.0837986032349534E-2</v>
      </c>
      <c r="BA209" s="3">
        <v>1.0774450154170667E-2</v>
      </c>
      <c r="BB209" s="3">
        <v>1.0798736727948621E-2</v>
      </c>
      <c r="BC209" s="3">
        <v>1.0904619046837261E-2</v>
      </c>
      <c r="BD209" s="3">
        <v>1.0719567875203562E-2</v>
      </c>
      <c r="BE209" s="3">
        <v>1.0916532912211729E-2</v>
      </c>
      <c r="BF209" s="3">
        <v>1.0983721319814288E-2</v>
      </c>
      <c r="BG209" s="3">
        <v>1.0928595141319497E-2</v>
      </c>
      <c r="BH209" s="3">
        <v>1.1101591555718993E-2</v>
      </c>
      <c r="BI209" s="3">
        <v>1.1081943998768162E-2</v>
      </c>
      <c r="BJ209" s="3">
        <v>1.1279445950904354E-2</v>
      </c>
      <c r="BK209" s="3">
        <v>1.0813539947918782E-2</v>
      </c>
      <c r="BL209" s="3">
        <v>1.1095672930161671E-2</v>
      </c>
      <c r="BM209" s="3">
        <v>1.1047176138582415E-2</v>
      </c>
      <c r="BN209" s="3">
        <v>1.1151701067703468E-2</v>
      </c>
      <c r="BO209" s="3">
        <v>1.1258004508548303E-2</v>
      </c>
      <c r="BP209" s="3">
        <v>1.1936771562761184E-2</v>
      </c>
      <c r="BQ209" s="3">
        <v>1.121989031238968E-2</v>
      </c>
      <c r="BR209" s="3">
        <v>1.1030090088466227E-2</v>
      </c>
      <c r="BS209" s="3">
        <v>1.1085854869464229E-2</v>
      </c>
      <c r="BT209" s="3">
        <v>1.1117475033964652E-2</v>
      </c>
      <c r="BU209" s="3">
        <v>1.1060603936380531E-2</v>
      </c>
      <c r="BV209" s="3">
        <v>1.1296732437966583E-2</v>
      </c>
      <c r="BW209" s="3">
        <v>1.0738290374200821E-2</v>
      </c>
      <c r="BX209" s="3">
        <v>1.0925133828022848E-2</v>
      </c>
      <c r="BY209" s="3">
        <v>1.0647761726777616E-2</v>
      </c>
      <c r="BZ209" s="3">
        <v>1.1037658860562072E-2</v>
      </c>
      <c r="CA209" s="3">
        <v>1.0882897542410674E-2</v>
      </c>
      <c r="CB209" s="3">
        <v>1.0699610502785672E-2</v>
      </c>
      <c r="CC209" s="3">
        <v>1.0891188846423927E-2</v>
      </c>
      <c r="CD209" s="3">
        <v>1.0704181822564718E-2</v>
      </c>
      <c r="CE209" s="3">
        <v>1.0842670805765176E-2</v>
      </c>
      <c r="CF209" s="3">
        <v>1.0643575313758147E-2</v>
      </c>
      <c r="CG209" s="3">
        <v>1.0868176449787326E-2</v>
      </c>
      <c r="CH209" s="3">
        <v>1.0856911251585166E-2</v>
      </c>
      <c r="CI209" s="3">
        <v>1.0712367321573768E-2</v>
      </c>
      <c r="CJ209" s="3">
        <v>1.0844239347333362E-2</v>
      </c>
      <c r="CK209" s="3">
        <v>1.065840948921104E-2</v>
      </c>
      <c r="CL209" s="3">
        <v>1.0847386791701386E-2</v>
      </c>
      <c r="CM209" s="3">
        <v>1.0637192954312868E-2</v>
      </c>
      <c r="CN209" s="3">
        <v>1.0902929356807145E-2</v>
      </c>
      <c r="CO209" s="3">
        <v>1.0886204491773799E-2</v>
      </c>
      <c r="CP209" s="3">
        <v>1.1016942508894956E-2</v>
      </c>
      <c r="CQ209" s="3">
        <v>1.0740862520535965E-2</v>
      </c>
      <c r="CR209" s="3">
        <v>1.0738290374200821E-2</v>
      </c>
      <c r="CS209" s="3">
        <v>1.1011346415709777E-2</v>
      </c>
      <c r="CT209" s="3">
        <v>1.0698479901175117E-2</v>
      </c>
      <c r="CU209" s="3">
        <v>1.094960979883175E-2</v>
      </c>
      <c r="CV209" s="3">
        <v>1.0965642345907134E-2</v>
      </c>
      <c r="CW209" s="3">
        <v>1.1066395213815028E-2</v>
      </c>
      <c r="CZ209" s="3" t="s">
        <v>315</v>
      </c>
    </row>
    <row r="210" spans="1:104" x14ac:dyDescent="0.25">
      <c r="A210" s="212" t="s">
        <v>314</v>
      </c>
      <c r="E210" s="3">
        <v>89</v>
      </c>
      <c r="F210" s="3">
        <v>1.0836431427695525E-2</v>
      </c>
      <c r="G210" s="3">
        <v>1.0665964382726822E-2</v>
      </c>
      <c r="H210" s="3">
        <v>1.0940802725662002E-2</v>
      </c>
      <c r="I210" s="3">
        <v>1.089787892386207E-2</v>
      </c>
      <c r="J210" s="3">
        <v>1.0810549479399523E-2</v>
      </c>
      <c r="K210" s="3">
        <v>1.0974647420826544E-2</v>
      </c>
      <c r="L210" s="3">
        <v>1.090800769035849E-2</v>
      </c>
      <c r="M210" s="3">
        <v>1.0969236054497733E-2</v>
      </c>
      <c r="N210" s="3">
        <v>1.072817874724119E-2</v>
      </c>
      <c r="O210" s="3">
        <v>1.0937300184300947E-2</v>
      </c>
      <c r="P210" s="3">
        <v>1.0951379841661391E-2</v>
      </c>
      <c r="Q210" s="3">
        <v>1.0923407642506877E-2</v>
      </c>
      <c r="R210" s="3">
        <v>1.089787892386207E-2</v>
      </c>
      <c r="S210" s="3">
        <v>1.0983721319814288E-2</v>
      </c>
      <c r="T210" s="3">
        <v>1.101507455332762E-2</v>
      </c>
      <c r="U210" s="3">
        <v>1.0672864555113848E-2</v>
      </c>
      <c r="V210" s="3">
        <v>1.0913113677789799E-2</v>
      </c>
      <c r="W210" s="3">
        <v>1.0684236792169566E-2</v>
      </c>
      <c r="X210" s="3">
        <v>1.0904619046837261E-2</v>
      </c>
      <c r="Y210" s="3">
        <v>1.1035762892884549E-2</v>
      </c>
      <c r="Z210" s="3">
        <v>1.0797277107838066E-2</v>
      </c>
      <c r="AA210" s="3">
        <v>1.0940802725662002E-2</v>
      </c>
      <c r="AB210" s="3">
        <v>1.0703031690065035E-2</v>
      </c>
      <c r="AC210" s="3">
        <v>1.0909706625611637E-2</v>
      </c>
      <c r="AD210" s="3">
        <v>1.093206831982152E-2</v>
      </c>
      <c r="AE210" s="3">
        <v>1.086979905202512E-2</v>
      </c>
      <c r="AF210" s="3">
        <v>1.0881248882665173E-2</v>
      </c>
      <c r="AG210" s="3">
        <v>1.0773057052755663E-2</v>
      </c>
      <c r="AH210" s="3">
        <v>1.0916532912211729E-2</v>
      </c>
      <c r="AI210" s="3">
        <v>1.0901242766819141E-2</v>
      </c>
      <c r="AJ210" s="3">
        <v>1.0873054121952053E-2</v>
      </c>
      <c r="AK210" s="3">
        <v>1.0906311827733606E-2</v>
      </c>
      <c r="AL210" s="3">
        <v>1.0946078316511176E-2</v>
      </c>
      <c r="AM210" s="3">
        <v>1.0940802725662002E-2</v>
      </c>
      <c r="AN210" s="3">
        <v>1.0750001736721138E-2</v>
      </c>
      <c r="AO210" s="3">
        <v>1.0969236054497733E-2</v>
      </c>
      <c r="AP210" s="3">
        <v>1.0690704602141721E-2</v>
      </c>
      <c r="AQ210" s="3">
        <v>1.0963849675990844E-2</v>
      </c>
      <c r="AR210" s="3">
        <v>1.0942558360490628E-2</v>
      </c>
      <c r="AS210" s="3">
        <v>1.0937300184300947E-2</v>
      </c>
      <c r="AT210" s="3">
        <v>1.0944316893558015E-2</v>
      </c>
      <c r="AU210" s="3">
        <v>1.0763418895682553E-2</v>
      </c>
      <c r="AV210" s="3">
        <v>1.0971037077347146E-2</v>
      </c>
      <c r="AW210" s="3">
        <v>1.0695117722257175E-2</v>
      </c>
      <c r="AX210" s="3">
        <v>1.0956707078294881E-2</v>
      </c>
      <c r="AY210" s="3">
        <v>1.0992863078945869E-2</v>
      </c>
      <c r="AZ210" s="3">
        <v>1.0925133828022848E-2</v>
      </c>
      <c r="BA210" s="3">
        <v>1.0886204491773799E-2</v>
      </c>
      <c r="BB210" s="3">
        <v>1.0935553294643685E-2</v>
      </c>
      <c r="BC210" s="3">
        <v>1.1005773750851766E-2</v>
      </c>
      <c r="BD210" s="3">
        <v>1.0828711295088111E-2</v>
      </c>
      <c r="BE210" s="3">
        <v>1.1009486248001354E-2</v>
      </c>
      <c r="BF210" s="3">
        <v>1.1135515631036652E-2</v>
      </c>
      <c r="BG210" s="3">
        <v>1.1043361766545079E-2</v>
      </c>
      <c r="BH210" s="3">
        <v>1.1266558613810318E-2</v>
      </c>
      <c r="BI210" s="3">
        <v>1.1318503547255387E-2</v>
      </c>
      <c r="BJ210" s="3">
        <v>1.1484856631885143E-2</v>
      </c>
      <c r="BK210" s="3">
        <v>1.0969236054497733E-2</v>
      </c>
      <c r="BL210" s="3">
        <v>1.1230414470259187E-2</v>
      </c>
      <c r="BM210" s="3">
        <v>1.1194835358283028E-2</v>
      </c>
      <c r="BN210" s="3">
        <v>1.1320690471040229E-2</v>
      </c>
      <c r="BO210" s="3">
        <v>1.146186581823827E-2</v>
      </c>
      <c r="BP210" s="3">
        <v>1.1972410278015877E-2</v>
      </c>
      <c r="BQ210" s="3">
        <v>1.1387101860796389E-2</v>
      </c>
      <c r="BR210" s="3">
        <v>1.1240987497017407E-2</v>
      </c>
      <c r="BS210" s="3">
        <v>1.1243107914187478E-2</v>
      </c>
      <c r="BT210" s="3">
        <v>1.1268701840497775E-2</v>
      </c>
      <c r="BU210" s="3">
        <v>1.1230414470259187E-2</v>
      </c>
      <c r="BV210" s="3">
        <v>1.1524283271583169E-2</v>
      </c>
      <c r="BW210" s="3">
        <v>1.0825648130895482E-2</v>
      </c>
      <c r="BX210" s="3">
        <v>1.0998380313370748E-2</v>
      </c>
      <c r="BY210" s="3">
        <v>1.0717149017121286E-2</v>
      </c>
      <c r="BZ210" s="3">
        <v>1.1205239744049966E-2</v>
      </c>
      <c r="CA210" s="3">
        <v>1.0944316893558015E-2</v>
      </c>
      <c r="CB210" s="3">
        <v>1.0792921171057679E-2</v>
      </c>
      <c r="CC210" s="3">
        <v>1.0963849675990844E-2</v>
      </c>
      <c r="CD210" s="3">
        <v>1.0766152243665505E-2</v>
      </c>
      <c r="CE210" s="3">
        <v>1.0921684449379576E-2</v>
      </c>
      <c r="CF210" s="3">
        <v>1.0675902717882768E-2</v>
      </c>
      <c r="CG210" s="3">
        <v>1.0918247075408116E-2</v>
      </c>
      <c r="CH210" s="3">
        <v>1.0918247075408116E-2</v>
      </c>
      <c r="CI210" s="3">
        <v>1.0775847271194627E-2</v>
      </c>
      <c r="CJ210" s="3">
        <v>1.0901242766819141E-2</v>
      </c>
      <c r="CK210" s="3">
        <v>1.0723230813282636E-2</v>
      </c>
      <c r="CL210" s="3">
        <v>1.0913113677789799E-2</v>
      </c>
      <c r="CM210" s="3">
        <v>1.0678988685021151E-2</v>
      </c>
      <c r="CN210" s="3">
        <v>1.093904999745865E-2</v>
      </c>
      <c r="CO210" s="3">
        <v>1.0946078316511176E-2</v>
      </c>
      <c r="CP210" s="3">
        <v>1.1060603936380531E-2</v>
      </c>
      <c r="CQ210" s="3">
        <v>1.0806091588463129E-2</v>
      </c>
      <c r="CR210" s="3">
        <v>1.0828711295088111E-2</v>
      </c>
      <c r="CS210" s="3">
        <v>1.1049087034828431E-2</v>
      </c>
      <c r="CT210" s="3">
        <v>1.0753982770300818E-2</v>
      </c>
      <c r="CU210" s="3">
        <v>1.0989198292977731E-2</v>
      </c>
      <c r="CV210" s="3">
        <v>1.102632086995714E-2</v>
      </c>
      <c r="CW210" s="3">
        <v>1.1079992092570712E-2</v>
      </c>
      <c r="CZ210" s="3" t="s">
        <v>315</v>
      </c>
    </row>
    <row r="211" spans="1:104" x14ac:dyDescent="0.25">
      <c r="A211" s="212" t="s">
        <v>314</v>
      </c>
      <c r="E211" s="3">
        <v>90</v>
      </c>
      <c r="F211" s="3">
        <v>1.0899559286086991E-2</v>
      </c>
      <c r="G211" s="3">
        <v>1.0698479901175117E-2</v>
      </c>
      <c r="H211" s="3">
        <v>1.0947842621031101E-2</v>
      </c>
      <c r="I211" s="3">
        <v>1.0972840868734735E-2</v>
      </c>
      <c r="J211" s="3">
        <v>1.0850547980088332E-2</v>
      </c>
      <c r="K211" s="3">
        <v>1.1009486248001354E-2</v>
      </c>
      <c r="L211" s="3">
        <v>1.0935553294643685E-2</v>
      </c>
      <c r="M211" s="3">
        <v>1.0969236054497733E-2</v>
      </c>
      <c r="N211" s="3">
        <v>1.0748683231582845E-2</v>
      </c>
      <c r="O211" s="3">
        <v>1.095492848956281E-2</v>
      </c>
      <c r="P211" s="3">
        <v>1.0965642345907134E-2</v>
      </c>
      <c r="Q211" s="3">
        <v>1.0928595141319497E-2</v>
      </c>
      <c r="R211" s="3">
        <v>1.0916532912211729E-2</v>
      </c>
      <c r="S211" s="3">
        <v>1.1005773750851766E-2</v>
      </c>
      <c r="T211" s="3">
        <v>1.0989198292977731E-2</v>
      </c>
      <c r="U211" s="3">
        <v>1.0691800351869452E-2</v>
      </c>
      <c r="V211" s="3">
        <v>1.0906311827733606E-2</v>
      </c>
      <c r="W211" s="3">
        <v>1.0712367321573768E-2</v>
      </c>
      <c r="X211" s="3">
        <v>1.0923407642506877E-2</v>
      </c>
      <c r="Y211" s="3">
        <v>1.1018813046118958E-2</v>
      </c>
      <c r="Z211" s="3">
        <v>1.0818053228081492E-2</v>
      </c>
      <c r="AA211" s="3">
        <v>1.0944316893558015E-2</v>
      </c>
      <c r="AB211" s="3">
        <v>1.0720784250388027E-2</v>
      </c>
      <c r="AC211" s="3">
        <v>1.0921684449379576E-2</v>
      </c>
      <c r="AD211" s="3">
        <v>1.0963849675990844E-2</v>
      </c>
      <c r="AE211" s="3">
        <v>1.0886204491773799E-2</v>
      </c>
      <c r="AF211" s="3">
        <v>1.0921684449379576E-2</v>
      </c>
      <c r="AG211" s="3">
        <v>1.0837986032349534E-2</v>
      </c>
      <c r="AH211" s="3">
        <v>1.0962059806263746E-2</v>
      </c>
      <c r="AI211" s="3">
        <v>1.0937300184300947E-2</v>
      </c>
      <c r="AJ211" s="3">
        <v>1.0901242766819141E-2</v>
      </c>
      <c r="AK211" s="3">
        <v>1.0969236054497733E-2</v>
      </c>
      <c r="AL211" s="3">
        <v>1.1002071753142162E-2</v>
      </c>
      <c r="AM211" s="3">
        <v>1.0985544273340087E-2</v>
      </c>
      <c r="AN211" s="3">
        <v>1.0792921171057679E-2</v>
      </c>
      <c r="AO211" s="3">
        <v>1.102820420948436E-2</v>
      </c>
      <c r="AP211" s="3">
        <v>1.0720784250388027E-2</v>
      </c>
      <c r="AQ211" s="3">
        <v>1.1049087034828431E-2</v>
      </c>
      <c r="AR211" s="3">
        <v>1.1002071753142162E-2</v>
      </c>
      <c r="AS211" s="3">
        <v>1.1003921435921549E-2</v>
      </c>
      <c r="AT211" s="3">
        <v>1.1011346415709777E-2</v>
      </c>
      <c r="AU211" s="3">
        <v>1.0806091588463129E-2</v>
      </c>
      <c r="AV211" s="3">
        <v>1.1030090088466227E-2</v>
      </c>
      <c r="AW211" s="3">
        <v>1.0746059066235714E-2</v>
      </c>
      <c r="AX211" s="3">
        <v>1.1049087034828431E-2</v>
      </c>
      <c r="AY211" s="3">
        <v>1.1078042547480571E-2</v>
      </c>
      <c r="AZ211" s="3">
        <v>1.0989198292977731E-2</v>
      </c>
      <c r="BA211" s="3">
        <v>1.0991029343939474E-2</v>
      </c>
      <c r="BB211" s="3">
        <v>1.1060603936380531E-2</v>
      </c>
      <c r="BC211" s="3">
        <v>1.1095672930161671E-2</v>
      </c>
      <c r="BD211" s="3">
        <v>1.0947842621031101E-2</v>
      </c>
      <c r="BE211" s="3">
        <v>1.1107530822975775E-2</v>
      </c>
      <c r="BF211" s="3">
        <v>1.1283756567757153E-2</v>
      </c>
      <c r="BG211" s="3">
        <v>1.115373397921704E-2</v>
      </c>
      <c r="BH211" s="3">
        <v>1.1432207295183239E-2</v>
      </c>
      <c r="BI211" s="3">
        <v>1.15359594952813E-2</v>
      </c>
      <c r="BJ211" s="3">
        <v>1.1678757890429048E-2</v>
      </c>
      <c r="BK211" s="3">
        <v>1.11557690349946E-2</v>
      </c>
      <c r="BL211" s="3">
        <v>1.1360353370618248E-2</v>
      </c>
      <c r="BM211" s="3">
        <v>1.1327261830353486E-2</v>
      </c>
      <c r="BN211" s="3">
        <v>1.147334228527086E-2</v>
      </c>
      <c r="BO211" s="3">
        <v>1.1657034284196732E-2</v>
      </c>
      <c r="BP211" s="3">
        <v>1.1952020721177847E-2</v>
      </c>
      <c r="BQ211" s="3">
        <v>1.1557066502113855E-2</v>
      </c>
      <c r="BR211" s="3">
        <v>1.1454998293576546E-2</v>
      </c>
      <c r="BS211" s="3">
        <v>1.1416347196512189E-2</v>
      </c>
      <c r="BT211" s="3">
        <v>1.1420870699792363E-2</v>
      </c>
      <c r="BU211" s="3">
        <v>1.1396071119586182E-2</v>
      </c>
      <c r="BV211" s="3">
        <v>1.1778988798855972E-2</v>
      </c>
      <c r="BW211" s="3">
        <v>1.0914821776700556E-2</v>
      </c>
      <c r="BX211" s="3">
        <v>1.1070268104248937E-2</v>
      </c>
      <c r="BY211" s="3">
        <v>1.0801667356513889E-2</v>
      </c>
      <c r="BZ211" s="3">
        <v>1.1378158988134546E-2</v>
      </c>
      <c r="CA211" s="3">
        <v>1.0994699490495918E-2</v>
      </c>
      <c r="CB211" s="3">
        <v>1.0889524216866286E-2</v>
      </c>
      <c r="CC211" s="3">
        <v>1.1041458304186236E-2</v>
      </c>
      <c r="CD211" s="3">
        <v>1.0824121926817032E-2</v>
      </c>
      <c r="CE211" s="3">
        <v>1.101507455332762E-2</v>
      </c>
      <c r="CF211" s="3">
        <v>1.07076611914807E-2</v>
      </c>
      <c r="CG211" s="3">
        <v>1.0956707078294881E-2</v>
      </c>
      <c r="CH211" s="3">
        <v>1.096027274471767E-2</v>
      </c>
      <c r="CI211" s="3">
        <v>1.0822599323126902E-2</v>
      </c>
      <c r="CJ211" s="3">
        <v>1.094960979883175E-2</v>
      </c>
      <c r="CK211" s="3">
        <v>1.0784313569788373E-2</v>
      </c>
      <c r="CL211" s="3">
        <v>1.0974647420826544E-2</v>
      </c>
      <c r="CM211" s="3">
        <v>1.0722005235039966E-2</v>
      </c>
      <c r="CN211" s="3">
        <v>1.0962059806263746E-2</v>
      </c>
      <c r="CO211" s="3">
        <v>1.0980083563449261E-2</v>
      </c>
      <c r="CP211" s="3">
        <v>1.1060603936380531E-2</v>
      </c>
      <c r="CQ211" s="3">
        <v>1.0837986032349534E-2</v>
      </c>
      <c r="CR211" s="3">
        <v>1.0886204491773799E-2</v>
      </c>
      <c r="CS211" s="3">
        <v>1.1051000395646882E-2</v>
      </c>
      <c r="CT211" s="3">
        <v>1.0787167205662862E-2</v>
      </c>
      <c r="CU211" s="3">
        <v>1.1005773750851766E-2</v>
      </c>
      <c r="CV211" s="3">
        <v>1.1045267713586826E-2</v>
      </c>
      <c r="CW211" s="3">
        <v>1.1066395213815028E-2</v>
      </c>
      <c r="CZ211" s="3" t="s">
        <v>315</v>
      </c>
    </row>
    <row r="212" spans="1:104" x14ac:dyDescent="0.25">
      <c r="A212" s="212" t="s">
        <v>314</v>
      </c>
      <c r="E212" s="3">
        <v>91</v>
      </c>
      <c r="F212" s="3">
        <v>1.0944316893558015E-2</v>
      </c>
      <c r="G212" s="3">
        <v>1.0715946566356438E-2</v>
      </c>
      <c r="H212" s="3">
        <v>1.0951379841661391E-2</v>
      </c>
      <c r="I212" s="3">
        <v>1.1003921435921549E-2</v>
      </c>
      <c r="J212" s="3">
        <v>1.0848965673191602E-2</v>
      </c>
      <c r="K212" s="3">
        <v>1.1016942508894956E-2</v>
      </c>
      <c r="L212" s="3">
        <v>1.0971037077347146E-2</v>
      </c>
      <c r="M212" s="3">
        <v>1.0963849675990844E-2</v>
      </c>
      <c r="N212" s="3">
        <v>1.0750001736721138E-2</v>
      </c>
      <c r="O212" s="3">
        <v>1.0967437808052094E-2</v>
      </c>
      <c r="P212" s="3">
        <v>1.0978268775940769E-2</v>
      </c>
      <c r="Q212" s="3">
        <v>1.0926862997193032E-2</v>
      </c>
      <c r="R212" s="3">
        <v>1.0923407642506877E-2</v>
      </c>
      <c r="S212" s="3">
        <v>1.1011346415709777E-2</v>
      </c>
      <c r="T212" s="3">
        <v>1.0963849675990844E-2</v>
      </c>
      <c r="U212" s="3">
        <v>1.0705336794937015E-2</v>
      </c>
      <c r="V212" s="3">
        <v>1.0911408624430741E-2</v>
      </c>
      <c r="W212" s="3">
        <v>1.0724460969314342E-2</v>
      </c>
      <c r="X212" s="3">
        <v>1.0942558360490628E-2</v>
      </c>
      <c r="Y212" s="3">
        <v>1.0992863078945869E-2</v>
      </c>
      <c r="Z212" s="3">
        <v>1.0819564962340711E-2</v>
      </c>
      <c r="AA212" s="3">
        <v>1.0937300184300947E-2</v>
      </c>
      <c r="AB212" s="3">
        <v>1.0718356125438588E-2</v>
      </c>
      <c r="AC212" s="3">
        <v>1.0919964257411374E-2</v>
      </c>
      <c r="AD212" s="3">
        <v>1.0972840868734735E-2</v>
      </c>
      <c r="AE212" s="3">
        <v>1.0887862762141265E-2</v>
      </c>
      <c r="AF212" s="3">
        <v>1.0946078316511176E-2</v>
      </c>
      <c r="AG212" s="3">
        <v>1.0882897542410674E-2</v>
      </c>
      <c r="AH212" s="3">
        <v>1.0992863078945869E-2</v>
      </c>
      <c r="AI212" s="3">
        <v>1.096027274471767E-2</v>
      </c>
      <c r="AJ212" s="3">
        <v>1.0914821776700556E-2</v>
      </c>
      <c r="AK212" s="3">
        <v>1.101507455332762E-2</v>
      </c>
      <c r="AL212" s="3">
        <v>1.1047176138582415E-2</v>
      </c>
      <c r="AM212" s="3">
        <v>1.1013209186547135E-2</v>
      </c>
      <c r="AN212" s="3">
        <v>1.0813539947918782E-2</v>
      </c>
      <c r="AO212" s="3">
        <v>1.1076095369783157E-2</v>
      </c>
      <c r="AP212" s="3">
        <v>1.0734465146164274E-2</v>
      </c>
      <c r="AQ212" s="3">
        <v>1.1103569025968318E-2</v>
      </c>
      <c r="AR212" s="3">
        <v>1.1031978499964068E-2</v>
      </c>
      <c r="AS212" s="3">
        <v>1.1043361766545079E-2</v>
      </c>
      <c r="AT212" s="3">
        <v>1.1056755199141288E-2</v>
      </c>
      <c r="AU212" s="3">
        <v>1.0825648130895482E-2</v>
      </c>
      <c r="AV212" s="3">
        <v>1.1070268104248937E-2</v>
      </c>
      <c r="AW212" s="3">
        <v>1.078289263284915E-2</v>
      </c>
      <c r="AX212" s="3">
        <v>1.1119470637811268E-2</v>
      </c>
      <c r="AY212" s="3">
        <v>1.1131491102868818E-2</v>
      </c>
      <c r="AZ212" s="3">
        <v>1.1031978499964068E-2</v>
      </c>
      <c r="BA212" s="3">
        <v>1.1079992092570712E-2</v>
      </c>
      <c r="BB212" s="3">
        <v>1.11680240947587E-2</v>
      </c>
      <c r="BC212" s="3">
        <v>1.115373397921704E-2</v>
      </c>
      <c r="BD212" s="3">
        <v>1.1045267713586826E-2</v>
      </c>
      <c r="BE212" s="3">
        <v>1.1184481940994973E-2</v>
      </c>
      <c r="BF212" s="3">
        <v>1.1391583206897149E-2</v>
      </c>
      <c r="BG212" s="3">
        <v>1.1238869010812835E-2</v>
      </c>
      <c r="BH212" s="3">
        <v>1.1568841843743294E-2</v>
      </c>
      <c r="BI212" s="3">
        <v>1.1729841030994614E-2</v>
      </c>
      <c r="BJ212" s="3">
        <v>1.1841077114898457E-2</v>
      </c>
      <c r="BK212" s="3">
        <v>1.1340451825132214E-2</v>
      </c>
      <c r="BL212" s="3">
        <v>1.147334228527086E-2</v>
      </c>
      <c r="BM212" s="3">
        <v>1.1452712198178339E-2</v>
      </c>
      <c r="BN212" s="3">
        <v>1.159724353770053E-2</v>
      </c>
      <c r="BO212" s="3">
        <v>1.1818643565620457E-2</v>
      </c>
      <c r="BP212" s="3">
        <v>1.1856082923056954E-2</v>
      </c>
      <c r="BQ212" s="3">
        <v>1.1688445775200673E-2</v>
      </c>
      <c r="BR212" s="3">
        <v>1.1649816138586733E-2</v>
      </c>
      <c r="BS212" s="3">
        <v>1.158065188150359E-2</v>
      </c>
      <c r="BT212" s="3">
        <v>1.1559418777235098E-2</v>
      </c>
      <c r="BU212" s="3">
        <v>1.1547671456183961E-2</v>
      </c>
      <c r="BV212" s="3">
        <v>1.2010814326097519E-2</v>
      </c>
      <c r="BW212" s="3">
        <v>1.0991029343939474E-2</v>
      </c>
      <c r="BX212" s="3">
        <v>1.1129482144445979E-2</v>
      </c>
      <c r="BY212" s="3">
        <v>1.0874686569733338E-2</v>
      </c>
      <c r="BZ212" s="3">
        <v>1.1533621379395065E-2</v>
      </c>
      <c r="CA212" s="3">
        <v>1.1030090088466227E-2</v>
      </c>
      <c r="CB212" s="3">
        <v>1.0969236054497733E-2</v>
      </c>
      <c r="CC212" s="3">
        <v>1.1093704670218973E-2</v>
      </c>
      <c r="CD212" s="3">
        <v>1.0856911251585166E-2</v>
      </c>
      <c r="CE212" s="3">
        <v>1.109764350177278E-2</v>
      </c>
      <c r="CF212" s="3">
        <v>1.0726934951909795E-2</v>
      </c>
      <c r="CG212" s="3">
        <v>1.0985544273340087E-2</v>
      </c>
      <c r="CH212" s="3">
        <v>1.0987369933591284E-2</v>
      </c>
      <c r="CI212" s="3">
        <v>1.0856911251585166E-2</v>
      </c>
      <c r="CJ212" s="3">
        <v>1.0983721319814288E-2</v>
      </c>
      <c r="CK212" s="3">
        <v>1.0807573828111927E-2</v>
      </c>
      <c r="CL212" s="3">
        <v>1.102820420948436E-2</v>
      </c>
      <c r="CM212" s="3">
        <v>1.0750001736721138E-2</v>
      </c>
      <c r="CN212" s="3">
        <v>1.0972840868734735E-2</v>
      </c>
      <c r="CO212" s="3">
        <v>1.0992863078945869E-2</v>
      </c>
      <c r="CP212" s="3">
        <v>1.1035762892884549E-2</v>
      </c>
      <c r="CQ212" s="3">
        <v>1.0839544137479895E-2</v>
      </c>
      <c r="CR212" s="3">
        <v>1.0884549415328348E-2</v>
      </c>
      <c r="CS212" s="3">
        <v>1.1033869437065413E-2</v>
      </c>
      <c r="CT212" s="3">
        <v>1.0797277107838066E-2</v>
      </c>
      <c r="CU212" s="3">
        <v>1.1005773750851766E-2</v>
      </c>
      <c r="CV212" s="3">
        <v>1.1033869437065413E-2</v>
      </c>
      <c r="CW212" s="3">
        <v>1.1051000395646882E-2</v>
      </c>
      <c r="CZ212" s="3" t="s">
        <v>315</v>
      </c>
    </row>
    <row r="213" spans="1:104" x14ac:dyDescent="0.25">
      <c r="A213" s="212" t="s">
        <v>314</v>
      </c>
      <c r="E213" s="3">
        <v>92</v>
      </c>
      <c r="F213" s="3">
        <v>1.0956707078294881E-2</v>
      </c>
      <c r="G213" s="3">
        <v>1.0722005235039966E-2</v>
      </c>
      <c r="H213" s="3">
        <v>1.094960979883175E-2</v>
      </c>
      <c r="I213" s="3">
        <v>1.0998380313370748E-2</v>
      </c>
      <c r="J213" s="3">
        <v>1.0833332763505621E-2</v>
      </c>
      <c r="K213" s="3">
        <v>1.1018813046118958E-2</v>
      </c>
      <c r="L213" s="3">
        <v>1.1000224709839967E-2</v>
      </c>
      <c r="M213" s="3">
        <v>1.096027274471767E-2</v>
      </c>
      <c r="N213" s="3">
        <v>1.0746059066235714E-2</v>
      </c>
      <c r="O213" s="3">
        <v>1.0978268775940769E-2</v>
      </c>
      <c r="P213" s="3">
        <v>1.0989198292977731E-2</v>
      </c>
      <c r="Q213" s="3">
        <v>1.0919964257411374E-2</v>
      </c>
      <c r="R213" s="3">
        <v>1.0918247075408116E-2</v>
      </c>
      <c r="S213" s="3">
        <v>1.1002071753142162E-2</v>
      </c>
      <c r="T213" s="3">
        <v>1.0946078316511176E-2</v>
      </c>
      <c r="U213" s="3">
        <v>1.0710004744871715E-2</v>
      </c>
      <c r="V213" s="3">
        <v>1.0913113677789799E-2</v>
      </c>
      <c r="W213" s="3">
        <v>1.0729427057896035E-2</v>
      </c>
      <c r="X213" s="3">
        <v>1.0958488499375751E-2</v>
      </c>
      <c r="Y213" s="3">
        <v>1.0965642345907134E-2</v>
      </c>
      <c r="Z213" s="3">
        <v>1.0809059795707898E-2</v>
      </c>
      <c r="AA213" s="3">
        <v>1.0926862997193032E-2</v>
      </c>
      <c r="AB213" s="3">
        <v>1.0717149017121286E-2</v>
      </c>
      <c r="AC213" s="3">
        <v>1.0911408624430741E-2</v>
      </c>
      <c r="AD213" s="3">
        <v>1.0971037077347146E-2</v>
      </c>
      <c r="AE213" s="3">
        <v>1.0879603445778097E-2</v>
      </c>
      <c r="AF213" s="3">
        <v>1.096027274471767E-2</v>
      </c>
      <c r="AG213" s="3">
        <v>1.0918247075408116E-2</v>
      </c>
      <c r="AH213" s="3">
        <v>1.1007628690635096E-2</v>
      </c>
      <c r="AI213" s="3">
        <v>1.0974647420826544E-2</v>
      </c>
      <c r="AJ213" s="3">
        <v>1.0925133828022848E-2</v>
      </c>
      <c r="AK213" s="3">
        <v>1.1049087034828431E-2</v>
      </c>
      <c r="AL213" s="3">
        <v>1.1078042547480571E-2</v>
      </c>
      <c r="AM213" s="3">
        <v>1.1031978499964068E-2</v>
      </c>
      <c r="AN213" s="3">
        <v>1.0819564962340711E-2</v>
      </c>
      <c r="AO213" s="3">
        <v>1.1111501722193995E-2</v>
      </c>
      <c r="AP213" s="3">
        <v>1.0743452123731401E-2</v>
      </c>
      <c r="AQ213" s="3">
        <v>1.1139548936504706E-2</v>
      </c>
      <c r="AR213" s="3">
        <v>1.1043361766545079E-2</v>
      </c>
      <c r="AS213" s="3">
        <v>1.1056755199141288E-2</v>
      </c>
      <c r="AT213" s="3">
        <v>1.1085854869464229E-2</v>
      </c>
      <c r="AU213" s="3">
        <v>1.0834880334428587E-2</v>
      </c>
      <c r="AV213" s="3">
        <v>1.108977510976028E-2</v>
      </c>
      <c r="AW213" s="3">
        <v>1.0800200148231021E-2</v>
      </c>
      <c r="AX213" s="3">
        <v>1.1161887013397931E-2</v>
      </c>
      <c r="AY213" s="3">
        <v>1.1157806229574962E-2</v>
      </c>
      <c r="AZ213" s="3">
        <v>1.1049087034828431E-2</v>
      </c>
      <c r="BA213" s="3">
        <v>1.1131491102868818E-2</v>
      </c>
      <c r="BB213" s="3">
        <v>1.1243107914187478E-2</v>
      </c>
      <c r="BC213" s="3">
        <v>1.1184481940994973E-2</v>
      </c>
      <c r="BD213" s="3">
        <v>1.1115481676172601E-2</v>
      </c>
      <c r="BE213" s="3">
        <v>1.1224094072823765E-2</v>
      </c>
      <c r="BF213" s="3">
        <v>1.1466451832938485E-2</v>
      </c>
      <c r="BG213" s="3">
        <v>1.1292399846197676E-2</v>
      </c>
      <c r="BH213" s="3">
        <v>1.1666676471312254E-2</v>
      </c>
      <c r="BI213" s="3">
        <v>1.1876152137201834E-2</v>
      </c>
      <c r="BJ213" s="3">
        <v>1.1919028061858294E-2</v>
      </c>
      <c r="BK213" s="3">
        <v>1.1510319515987577E-2</v>
      </c>
      <c r="BL213" s="3">
        <v>1.1559418777235098E-2</v>
      </c>
      <c r="BM213" s="3">
        <v>1.1550018103544168E-2</v>
      </c>
      <c r="BN213" s="3">
        <v>1.1698153707349612E-2</v>
      </c>
      <c r="BO213" s="3">
        <v>1.1949476620911725E-2</v>
      </c>
      <c r="BP213" s="3">
        <v>1.1698153707349612E-2</v>
      </c>
      <c r="BQ213" s="3">
        <v>1.1796301582490565E-2</v>
      </c>
      <c r="BR213" s="3">
        <v>1.181615657273849E-2</v>
      </c>
      <c r="BS213" s="3">
        <v>1.1734734308906924E-2</v>
      </c>
      <c r="BT213" s="3">
        <v>1.1681177973417167E-2</v>
      </c>
      <c r="BU213" s="3">
        <v>1.1678757890429048E-2</v>
      </c>
      <c r="BV213" s="3">
        <v>1.2211321455070312E-2</v>
      </c>
      <c r="BW213" s="3">
        <v>1.1052916214385977E-2</v>
      </c>
      <c r="BX213" s="3">
        <v>1.1176236335562639E-2</v>
      </c>
      <c r="BY213" s="3">
        <v>1.093206831982152E-2</v>
      </c>
      <c r="BZ213" s="3">
        <v>1.1669090213880517E-2</v>
      </c>
      <c r="CA213" s="3">
        <v>1.1047176138582415E-2</v>
      </c>
      <c r="CB213" s="3">
        <v>1.1022561837157663E-2</v>
      </c>
      <c r="CC213" s="3">
        <v>1.1127475397398445E-2</v>
      </c>
      <c r="CD213" s="3">
        <v>1.0874686569733338E-2</v>
      </c>
      <c r="CE213" s="3">
        <v>1.1151701067703468E-2</v>
      </c>
      <c r="CF213" s="3">
        <v>1.0735735803377056E-2</v>
      </c>
      <c r="CG213" s="3">
        <v>1.0992863078945869E-2</v>
      </c>
      <c r="CH213" s="3">
        <v>1.0998380313370748E-2</v>
      </c>
      <c r="CI213" s="3">
        <v>1.086979905202512E-2</v>
      </c>
      <c r="CJ213" s="3">
        <v>1.0998380313370748E-2</v>
      </c>
      <c r="CK213" s="3">
        <v>1.0816545139887057E-2</v>
      </c>
      <c r="CL213" s="3">
        <v>1.1062531945817411E-2</v>
      </c>
      <c r="CM213" s="3">
        <v>1.0762058399151453E-2</v>
      </c>
      <c r="CN213" s="3">
        <v>1.0976456725819483E-2</v>
      </c>
      <c r="CO213" s="3">
        <v>1.0996538571118375E-2</v>
      </c>
      <c r="CP213" s="3">
        <v>1.1002071753142162E-2</v>
      </c>
      <c r="CQ213" s="3">
        <v>1.0828711295088111E-2</v>
      </c>
      <c r="CR213" s="3">
        <v>1.0860113167820984E-2</v>
      </c>
      <c r="CS213" s="3">
        <v>1.1007628690635096E-2</v>
      </c>
      <c r="CT213" s="3">
        <v>1.0795821300123798E-2</v>
      </c>
      <c r="CU213" s="3">
        <v>1.0992863078945869E-2</v>
      </c>
      <c r="CV213" s="3">
        <v>1.1007628690635096E-2</v>
      </c>
      <c r="CW213" s="3">
        <v>1.1035762892884549E-2</v>
      </c>
      <c r="CZ213" s="3" t="s">
        <v>315</v>
      </c>
    </row>
    <row r="214" spans="1:104" x14ac:dyDescent="0.25">
      <c r="A214" s="212" t="s">
        <v>314</v>
      </c>
      <c r="E214" s="3">
        <v>93</v>
      </c>
      <c r="F214" s="3">
        <v>1.0967437808052094E-2</v>
      </c>
      <c r="G214" s="3">
        <v>1.0723230813282636E-2</v>
      </c>
      <c r="H214" s="3">
        <v>1.0935553294643685E-2</v>
      </c>
      <c r="I214" s="3">
        <v>1.0981901080634016E-2</v>
      </c>
      <c r="J214" s="3">
        <v>1.080461308866687E-2</v>
      </c>
      <c r="K214" s="3">
        <v>1.1013209186547135E-2</v>
      </c>
      <c r="L214" s="3">
        <v>1.1013209186547135E-2</v>
      </c>
      <c r="M214" s="3">
        <v>1.094960979883175E-2</v>
      </c>
      <c r="N214" s="3">
        <v>1.0739574257870976E-2</v>
      </c>
      <c r="O214" s="3">
        <v>1.0981901080634016E-2</v>
      </c>
      <c r="P214" s="3">
        <v>1.0981901080634016E-2</v>
      </c>
      <c r="Q214" s="3">
        <v>1.0902929356807145E-2</v>
      </c>
      <c r="R214" s="3">
        <v>1.0909706625611637E-2</v>
      </c>
      <c r="S214" s="3">
        <v>1.0987369933591284E-2</v>
      </c>
      <c r="T214" s="3">
        <v>1.0914821776700556E-2</v>
      </c>
      <c r="U214" s="3">
        <v>1.0704181822564718E-2</v>
      </c>
      <c r="V214" s="3">
        <v>1.0892856641328996E-2</v>
      </c>
      <c r="W214" s="3">
        <v>1.0726934951909795E-2</v>
      </c>
      <c r="X214" s="3">
        <v>1.0969236054497733E-2</v>
      </c>
      <c r="Y214" s="3">
        <v>1.0944316893558015E-2</v>
      </c>
      <c r="Z214" s="3">
        <v>1.0790036439644268E-2</v>
      </c>
      <c r="AA214" s="3">
        <v>1.0916532912211729E-2</v>
      </c>
      <c r="AB214" s="3">
        <v>1.0715946566356438E-2</v>
      </c>
      <c r="AC214" s="3">
        <v>1.0901242766819141E-2</v>
      </c>
      <c r="AD214" s="3">
        <v>1.0965642345907134E-2</v>
      </c>
      <c r="AE214" s="3">
        <v>1.0864941160849351E-2</v>
      </c>
      <c r="AF214" s="3">
        <v>1.0967437808052094E-2</v>
      </c>
      <c r="AG214" s="3">
        <v>1.0935553294643685E-2</v>
      </c>
      <c r="AH214" s="3">
        <v>1.1011346415709777E-2</v>
      </c>
      <c r="AI214" s="3">
        <v>1.0983721319814288E-2</v>
      </c>
      <c r="AJ214" s="3">
        <v>1.0926862997193032E-2</v>
      </c>
      <c r="AK214" s="3">
        <v>1.1068330459444664E-2</v>
      </c>
      <c r="AL214" s="3">
        <v>1.1095672930161671E-2</v>
      </c>
      <c r="AM214" s="3">
        <v>1.1037658860562072E-2</v>
      </c>
      <c r="AN214" s="3">
        <v>1.081504070930106E-2</v>
      </c>
      <c r="AO214" s="3">
        <v>1.1119470637811268E-2</v>
      </c>
      <c r="AP214" s="3">
        <v>1.0750001736721138E-2</v>
      </c>
      <c r="AQ214" s="3">
        <v>1.1165976287391688E-2</v>
      </c>
      <c r="AR214" s="3">
        <v>1.1049087034828431E-2</v>
      </c>
      <c r="AS214" s="3">
        <v>1.1064462373788109E-2</v>
      </c>
      <c r="AT214" s="3">
        <v>1.1105548783716279E-2</v>
      </c>
      <c r="AU214" s="3">
        <v>1.0834880334428587E-2</v>
      </c>
      <c r="AV214" s="3">
        <v>1.1111501722193995E-2</v>
      </c>
      <c r="AW214" s="3">
        <v>1.0807573828111927E-2</v>
      </c>
      <c r="AX214" s="3">
        <v>1.1184481940994973E-2</v>
      </c>
      <c r="AY214" s="3">
        <v>1.1174180134271627E-2</v>
      </c>
      <c r="AZ214" s="3">
        <v>1.1062531945817411E-2</v>
      </c>
      <c r="BA214" s="3">
        <v>1.11557690349946E-2</v>
      </c>
      <c r="BB214" s="3">
        <v>1.1281600337141873E-2</v>
      </c>
      <c r="BC214" s="3">
        <v>1.1201071914143657E-2</v>
      </c>
      <c r="BD214" s="3">
        <v>1.1165976287391688E-2</v>
      </c>
      <c r="BE214" s="3">
        <v>1.1253738800541813E-2</v>
      </c>
      <c r="BF214" s="3">
        <v>1.1545326223210917E-2</v>
      </c>
      <c r="BG214" s="3">
        <v>1.1338249142421875E-2</v>
      </c>
      <c r="BH214" s="3">
        <v>1.1751898672745509E-2</v>
      </c>
      <c r="BI214" s="3">
        <v>1.1977517810185856E-2</v>
      </c>
      <c r="BJ214" s="3">
        <v>1.202623828244076E-2</v>
      </c>
      <c r="BK214" s="3">
        <v>1.1666676471312254E-2</v>
      </c>
      <c r="BL214" s="3">
        <v>1.1616286589816949E-2</v>
      </c>
      <c r="BM214" s="3">
        <v>1.161151778336611E-2</v>
      </c>
      <c r="BN214" s="3">
        <v>1.1769121369945346E-2</v>
      </c>
      <c r="BO214" s="3">
        <v>1.205460633870592E-2</v>
      </c>
      <c r="BP214" s="3">
        <v>1.164741267436098E-2</v>
      </c>
      <c r="BQ214" s="3">
        <v>1.1898812790401281E-2</v>
      </c>
      <c r="BR214" s="3">
        <v>1.1949476620911725E-2</v>
      </c>
      <c r="BS214" s="3">
        <v>1.1888730653491941E-2</v>
      </c>
      <c r="BT214" s="3">
        <v>1.1793824860346191E-2</v>
      </c>
      <c r="BU214" s="3">
        <v>1.1798779454533448E-2</v>
      </c>
      <c r="BV214" s="3">
        <v>1.239537652830669E-2</v>
      </c>
      <c r="BW214" s="3">
        <v>1.1113490570290097E-2</v>
      </c>
      <c r="BX214" s="3">
        <v>1.1217791398087096E-2</v>
      </c>
      <c r="BY214" s="3">
        <v>1.0987369933591284E-2</v>
      </c>
      <c r="BZ214" s="3">
        <v>1.1783929514799341E-2</v>
      </c>
      <c r="CA214" s="3">
        <v>1.1062531945817411E-2</v>
      </c>
      <c r="CB214" s="3">
        <v>1.1062531945817411E-2</v>
      </c>
      <c r="CC214" s="3">
        <v>1.1149670305934944E-2</v>
      </c>
      <c r="CD214" s="3">
        <v>1.0884549415328348E-2</v>
      </c>
      <c r="CE214" s="3">
        <v>1.1192760576965499E-2</v>
      </c>
      <c r="CF214" s="3">
        <v>1.0734465146164274E-2</v>
      </c>
      <c r="CG214" s="3">
        <v>1.0989198292977731E-2</v>
      </c>
      <c r="CH214" s="3">
        <v>1.1007628690635096E-2</v>
      </c>
      <c r="CI214" s="3">
        <v>1.0858510528289123E-2</v>
      </c>
      <c r="CJ214" s="3">
        <v>1.1002071753142162E-2</v>
      </c>
      <c r="CK214" s="3">
        <v>1.0828711295088111E-2</v>
      </c>
      <c r="CL214" s="3">
        <v>1.1076095369783157E-2</v>
      </c>
      <c r="CM214" s="3">
        <v>1.0766152243665505E-2</v>
      </c>
      <c r="CN214" s="3">
        <v>1.0971037077347146E-2</v>
      </c>
      <c r="CO214" s="3">
        <v>1.0992863078945869E-2</v>
      </c>
      <c r="CP214" s="3">
        <v>1.0951379841661391E-2</v>
      </c>
      <c r="CQ214" s="3">
        <v>1.0812042867386018E-2</v>
      </c>
      <c r="CR214" s="3">
        <v>1.0831788725931601E-2</v>
      </c>
      <c r="CS214" s="3">
        <v>1.0978268775940769E-2</v>
      </c>
      <c r="CT214" s="3">
        <v>1.0784313569788373E-2</v>
      </c>
      <c r="CU214" s="3">
        <v>1.0976456725819483E-2</v>
      </c>
      <c r="CV214" s="3">
        <v>1.0972840868734735E-2</v>
      </c>
      <c r="CW214" s="3">
        <v>1.1009486248001354E-2</v>
      </c>
      <c r="CZ214" s="3" t="s">
        <v>315</v>
      </c>
    </row>
    <row r="215" spans="1:104" x14ac:dyDescent="0.25">
      <c r="A215" s="212" t="s">
        <v>314</v>
      </c>
      <c r="E215" s="3">
        <v>94</v>
      </c>
      <c r="F215" s="3">
        <v>1.0971037077347146E-2</v>
      </c>
      <c r="G215" s="3">
        <v>1.0720784250388027E-2</v>
      </c>
      <c r="H215" s="3">
        <v>1.0921684449379576E-2</v>
      </c>
      <c r="I215" s="3">
        <v>1.0956707078294881E-2</v>
      </c>
      <c r="J215" s="3">
        <v>1.0768901974392286E-2</v>
      </c>
      <c r="K215" s="3">
        <v>1.0998380313370748E-2</v>
      </c>
      <c r="L215" s="3">
        <v>1.1013209186547135E-2</v>
      </c>
      <c r="M215" s="3">
        <v>1.0940802725662002E-2</v>
      </c>
      <c r="N215" s="3">
        <v>1.0730679868440562E-2</v>
      </c>
      <c r="O215" s="3">
        <v>1.0983721319814288E-2</v>
      </c>
      <c r="P215" s="3">
        <v>1.0969236054497733E-2</v>
      </c>
      <c r="Q215" s="3">
        <v>1.0884549415328348E-2</v>
      </c>
      <c r="R215" s="3">
        <v>1.0902929356807145E-2</v>
      </c>
      <c r="S215" s="3">
        <v>1.0971037077347146E-2</v>
      </c>
      <c r="T215" s="3">
        <v>1.0891188846423927E-2</v>
      </c>
      <c r="U215" s="3">
        <v>1.0697354225552846E-2</v>
      </c>
      <c r="V215" s="3">
        <v>1.0876322279524286E-2</v>
      </c>
      <c r="W215" s="3">
        <v>1.0720784250388027E-2</v>
      </c>
      <c r="X215" s="3">
        <v>1.0972840868734735E-2</v>
      </c>
      <c r="Y215" s="3">
        <v>1.0919964257411374E-2</v>
      </c>
      <c r="Z215" s="3">
        <v>1.078289263284915E-2</v>
      </c>
      <c r="AA215" s="3">
        <v>1.090800769035849E-2</v>
      </c>
      <c r="AB215" s="3">
        <v>1.0714748789324879E-2</v>
      </c>
      <c r="AC215" s="3">
        <v>1.0886204491773799E-2</v>
      </c>
      <c r="AD215" s="3">
        <v>1.0942558360490628E-2</v>
      </c>
      <c r="AE215" s="3">
        <v>1.0848965673191602E-2</v>
      </c>
      <c r="AF215" s="3">
        <v>1.0962059806263746E-2</v>
      </c>
      <c r="AG215" s="3">
        <v>1.0933809336975964E-2</v>
      </c>
      <c r="AH215" s="3">
        <v>1.1003921435921549E-2</v>
      </c>
      <c r="AI215" s="3">
        <v>1.0985544273340087E-2</v>
      </c>
      <c r="AJ215" s="3">
        <v>1.0916532912211729E-2</v>
      </c>
      <c r="AK215" s="3">
        <v>1.1068330459444664E-2</v>
      </c>
      <c r="AL215" s="3">
        <v>1.1095672930161671E-2</v>
      </c>
      <c r="AM215" s="3">
        <v>1.1037658860562072E-2</v>
      </c>
      <c r="AN215" s="3">
        <v>1.0809059795707898E-2</v>
      </c>
      <c r="AO215" s="3">
        <v>1.1111501722193995E-2</v>
      </c>
      <c r="AP215" s="3">
        <v>1.0752651520305578E-2</v>
      </c>
      <c r="AQ215" s="3">
        <v>1.1176236335562639E-2</v>
      </c>
      <c r="AR215" s="3">
        <v>1.1045267713586826E-2</v>
      </c>
      <c r="AS215" s="3">
        <v>1.1060603936380531E-2</v>
      </c>
      <c r="AT215" s="3">
        <v>1.1113490570290097E-2</v>
      </c>
      <c r="AU215" s="3">
        <v>1.0827177924067843E-2</v>
      </c>
      <c r="AV215" s="3">
        <v>1.1123468560356398E-2</v>
      </c>
      <c r="AW215" s="3">
        <v>1.0812042867386018E-2</v>
      </c>
      <c r="AX215" s="3">
        <v>1.1194835358283028E-2</v>
      </c>
      <c r="AY215" s="3">
        <v>1.11782946221195E-2</v>
      </c>
      <c r="AZ215" s="3">
        <v>1.1072208141822637E-2</v>
      </c>
      <c r="BA215" s="3">
        <v>1.11680240947587E-2</v>
      </c>
      <c r="BB215" s="3">
        <v>1.1320690471040229E-2</v>
      </c>
      <c r="BC215" s="3">
        <v>1.1226198909233265E-2</v>
      </c>
      <c r="BD215" s="3">
        <v>1.1207326681719865E-2</v>
      </c>
      <c r="BE215" s="3">
        <v>1.1279445950904354E-2</v>
      </c>
      <c r="BF215" s="3">
        <v>1.1609135384088254E-2</v>
      </c>
      <c r="BG215" s="3">
        <v>1.1371469294720216E-2</v>
      </c>
      <c r="BH215" s="3">
        <v>1.1818643565620457E-2</v>
      </c>
      <c r="BI215" s="3">
        <v>1.2062363240762708E-2</v>
      </c>
      <c r="BJ215" s="3">
        <v>1.2153481257071164E-2</v>
      </c>
      <c r="BK215" s="3">
        <v>1.1791349290297792E-2</v>
      </c>
      <c r="BL215" s="3">
        <v>1.164741267436098E-2</v>
      </c>
      <c r="BM215" s="3">
        <v>1.1630624875504147E-2</v>
      </c>
      <c r="BN215" s="3">
        <v>1.1778988798855972E-2</v>
      </c>
      <c r="BO215" s="3">
        <v>1.2122113846977589E-2</v>
      </c>
      <c r="BP215" s="3">
        <v>1.1621060721847543E-2</v>
      </c>
      <c r="BQ215" s="3">
        <v>1.1946933547721694E-2</v>
      </c>
      <c r="BR215" s="3">
        <v>1.2031387411041816E-2</v>
      </c>
      <c r="BS215" s="3">
        <v>1.2015951726302321E-2</v>
      </c>
      <c r="BT215" s="3">
        <v>1.1878665682798717E-2</v>
      </c>
      <c r="BU215" s="3">
        <v>1.1888730653491941E-2</v>
      </c>
      <c r="BV215" s="3">
        <v>1.2542016947374335E-2</v>
      </c>
      <c r="BW215" s="3">
        <v>1.1163930591817417E-2</v>
      </c>
      <c r="BX215" s="3">
        <v>1.1247354522634256E-2</v>
      </c>
      <c r="BY215" s="3">
        <v>1.1037658860562072E-2</v>
      </c>
      <c r="BZ215" s="3">
        <v>1.1863600691695675E-2</v>
      </c>
      <c r="CA215" s="3">
        <v>1.1072208141822637E-2</v>
      </c>
      <c r="CB215" s="3">
        <v>1.1087813821510695E-2</v>
      </c>
      <c r="CC215" s="3">
        <v>1.115373397921704E-2</v>
      </c>
      <c r="CD215" s="3">
        <v>1.0889524216866286E-2</v>
      </c>
      <c r="CE215" s="3">
        <v>1.1209415627872366E-2</v>
      </c>
      <c r="CF215" s="3">
        <v>1.0730679868440562E-2</v>
      </c>
      <c r="CG215" s="3">
        <v>1.0991029343939474E-2</v>
      </c>
      <c r="CH215" s="3">
        <v>1.101507455332762E-2</v>
      </c>
      <c r="CI215" s="3">
        <v>1.0845811346204659E-2</v>
      </c>
      <c r="CJ215" s="3">
        <v>1.1003921435921549E-2</v>
      </c>
      <c r="CK215" s="3">
        <v>1.0831788725931601E-2</v>
      </c>
      <c r="CL215" s="3">
        <v>1.1079992092570712E-2</v>
      </c>
      <c r="CM215" s="3">
        <v>1.076752506794143E-2</v>
      </c>
      <c r="CN215" s="3">
        <v>1.0953152741300487E-2</v>
      </c>
      <c r="CO215" s="3">
        <v>1.0985544273340087E-2</v>
      </c>
      <c r="CP215" s="3">
        <v>1.0911408624430741E-2</v>
      </c>
      <c r="CQ215" s="3">
        <v>1.0788599879203442E-2</v>
      </c>
      <c r="CR215" s="3">
        <v>1.0798736727948621E-2</v>
      </c>
      <c r="CS215" s="3">
        <v>1.096027274471767E-2</v>
      </c>
      <c r="CT215" s="3">
        <v>1.076752506794143E-2</v>
      </c>
      <c r="CU215" s="3">
        <v>1.0967437808052094E-2</v>
      </c>
      <c r="CV215" s="3">
        <v>1.0926862997193032E-2</v>
      </c>
      <c r="CW215" s="3">
        <v>1.0992863078945869E-2</v>
      </c>
      <c r="CZ215" s="3" t="s">
        <v>315</v>
      </c>
    </row>
    <row r="216" spans="1:104" x14ac:dyDescent="0.25">
      <c r="A216" s="212" t="s">
        <v>314</v>
      </c>
      <c r="E216" s="3">
        <v>95</v>
      </c>
      <c r="F216" s="3">
        <v>1.0963849675990844E-2</v>
      </c>
      <c r="G216" s="3">
        <v>1.0723230813282636E-2</v>
      </c>
      <c r="H216" s="3">
        <v>1.0914821776700556E-2</v>
      </c>
      <c r="I216" s="3">
        <v>1.0930330251738285E-2</v>
      </c>
      <c r="J216" s="3">
        <v>1.0752651520305578E-2</v>
      </c>
      <c r="K216" s="3">
        <v>1.0981901080634016E-2</v>
      </c>
      <c r="L216" s="3">
        <v>1.1013209186547135E-2</v>
      </c>
      <c r="M216" s="3">
        <v>1.0933809336975964E-2</v>
      </c>
      <c r="N216" s="3">
        <v>1.0726934951909795E-2</v>
      </c>
      <c r="O216" s="3">
        <v>1.0980083563449261E-2</v>
      </c>
      <c r="P216" s="3">
        <v>1.094960979883175E-2</v>
      </c>
      <c r="Q216" s="3">
        <v>1.0863328494310931E-2</v>
      </c>
      <c r="R216" s="3">
        <v>1.089787892386207E-2</v>
      </c>
      <c r="S216" s="3">
        <v>1.0953152741300487E-2</v>
      </c>
      <c r="T216" s="3">
        <v>1.0886204491773799E-2</v>
      </c>
      <c r="U216" s="3">
        <v>1.0694006929788724E-2</v>
      </c>
      <c r="V216" s="3">
        <v>1.0864941160849351E-2</v>
      </c>
      <c r="W216" s="3">
        <v>1.0719567875203562E-2</v>
      </c>
      <c r="X216" s="3">
        <v>1.0965642345907134E-2</v>
      </c>
      <c r="Y216" s="3">
        <v>1.089620168943517E-2</v>
      </c>
      <c r="Z216" s="3">
        <v>1.0781475633600657E-2</v>
      </c>
      <c r="AA216" s="3">
        <v>1.089787892386207E-2</v>
      </c>
      <c r="AB216" s="3">
        <v>1.0717149017121286E-2</v>
      </c>
      <c r="AC216" s="3">
        <v>1.0866557149375566E-2</v>
      </c>
      <c r="AD216" s="3">
        <v>1.0913113677789799E-2</v>
      </c>
      <c r="AE216" s="3">
        <v>1.0831788725931601E-2</v>
      </c>
      <c r="AF216" s="3">
        <v>1.0940802725662002E-2</v>
      </c>
      <c r="AG216" s="3">
        <v>1.0933809336975964E-2</v>
      </c>
      <c r="AH216" s="3">
        <v>1.0989198292977731E-2</v>
      </c>
      <c r="AI216" s="3">
        <v>1.0974647420826544E-2</v>
      </c>
      <c r="AJ216" s="3">
        <v>1.0899559286086991E-2</v>
      </c>
      <c r="AK216" s="3">
        <v>1.1052916214385977E-2</v>
      </c>
      <c r="AL216" s="3">
        <v>1.1081943998768162E-2</v>
      </c>
      <c r="AM216" s="3">
        <v>1.1030090088466227E-2</v>
      </c>
      <c r="AN216" s="3">
        <v>1.0807573828111927E-2</v>
      </c>
      <c r="AO216" s="3">
        <v>1.1095672930161671E-2</v>
      </c>
      <c r="AP216" s="3">
        <v>1.0755318240240119E-2</v>
      </c>
      <c r="AQ216" s="3">
        <v>1.1165976287391688E-2</v>
      </c>
      <c r="AR216" s="3">
        <v>1.102632086995714E-2</v>
      </c>
      <c r="AS216" s="3">
        <v>1.1037658860562072E-2</v>
      </c>
      <c r="AT216" s="3">
        <v>1.1105548783716279E-2</v>
      </c>
      <c r="AU216" s="3">
        <v>1.0819564962340711E-2</v>
      </c>
      <c r="AV216" s="3">
        <v>1.1111501722193995E-2</v>
      </c>
      <c r="AW216" s="3">
        <v>1.0819564962340711E-2</v>
      </c>
      <c r="AX216" s="3">
        <v>1.1192760576965499E-2</v>
      </c>
      <c r="AY216" s="3">
        <v>1.11680240947587E-2</v>
      </c>
      <c r="AZ216" s="3">
        <v>1.1070268104248937E-2</v>
      </c>
      <c r="BA216" s="3">
        <v>1.1182417430055436E-2</v>
      </c>
      <c r="BB216" s="3">
        <v>1.1355918838913071E-2</v>
      </c>
      <c r="BC216" s="3">
        <v>1.1243107914187478E-2</v>
      </c>
      <c r="BD216" s="3">
        <v>1.1245230257621364E-2</v>
      </c>
      <c r="BE216" s="3">
        <v>1.1292399846197676E-2</v>
      </c>
      <c r="BF216" s="3">
        <v>1.1635414853889969E-2</v>
      </c>
      <c r="BG216" s="3">
        <v>1.1380392219445534E-2</v>
      </c>
      <c r="BH216" s="3">
        <v>1.1856082923056954E-2</v>
      </c>
      <c r="BI216" s="3">
        <v>1.2111687165841434E-2</v>
      </c>
      <c r="BJ216" s="3">
        <v>1.2171838662417667E-2</v>
      </c>
      <c r="BK216" s="3">
        <v>1.1868618005355214E-2</v>
      </c>
      <c r="BL216" s="3">
        <v>1.1652220896711807E-2</v>
      </c>
      <c r="BM216" s="3">
        <v>1.1625840157638567E-2</v>
      </c>
      <c r="BN216" s="3">
        <v>1.1771586471181927E-2</v>
      </c>
      <c r="BO216" s="3">
        <v>1.2143010989976499E-2</v>
      </c>
      <c r="BP216" s="3">
        <v>1.1441304970797317E-2</v>
      </c>
      <c r="BQ216" s="3">
        <v>1.193931050911512E-2</v>
      </c>
      <c r="BR216" s="3">
        <v>1.2064950778193584E-2</v>
      </c>
      <c r="BS216" s="3">
        <v>1.2101275209863371E-2</v>
      </c>
      <c r="BT216" s="3">
        <v>1.1931696781028012E-2</v>
      </c>
      <c r="BU216" s="3">
        <v>1.193423365277424E-2</v>
      </c>
      <c r="BV216" s="3">
        <v>1.2618885016015824E-2</v>
      </c>
      <c r="BW216" s="3">
        <v>1.1201071914143657E-2</v>
      </c>
      <c r="BX216" s="3">
        <v>1.1249480704557668E-2</v>
      </c>
      <c r="BY216" s="3">
        <v>1.1078042547480571E-2</v>
      </c>
      <c r="BZ216" s="3">
        <v>1.1898812790401281E-2</v>
      </c>
      <c r="CA216" s="3">
        <v>1.1047176138582415E-2</v>
      </c>
      <c r="CB216" s="3">
        <v>1.1099616378976718E-2</v>
      </c>
      <c r="CC216" s="3">
        <v>1.1141568866631091E-2</v>
      </c>
      <c r="CD216" s="3">
        <v>1.0899559286086991E-2</v>
      </c>
      <c r="CE216" s="3">
        <v>1.1209415627872366E-2</v>
      </c>
      <c r="CF216" s="3">
        <v>1.0733198927827647E-2</v>
      </c>
      <c r="CG216" s="3">
        <v>1.0985544273340087E-2</v>
      </c>
      <c r="CH216" s="3">
        <v>1.1002071753142162E-2</v>
      </c>
      <c r="CI216" s="3">
        <v>1.0836431427695525E-2</v>
      </c>
      <c r="CJ216" s="3">
        <v>1.1000224709839967E-2</v>
      </c>
      <c r="CK216" s="3">
        <v>1.0819564962340711E-2</v>
      </c>
      <c r="CL216" s="3">
        <v>1.1074150565786312E-2</v>
      </c>
      <c r="CM216" s="3">
        <v>1.0768901974392286E-2</v>
      </c>
      <c r="CN216" s="3">
        <v>1.0935553294643685E-2</v>
      </c>
      <c r="CO216" s="3">
        <v>1.0998380313370748E-2</v>
      </c>
      <c r="CP216" s="3">
        <v>1.0899559286086991E-2</v>
      </c>
      <c r="CQ216" s="3">
        <v>1.077028294958382E-2</v>
      </c>
      <c r="CR216" s="3">
        <v>1.078289263284915E-2</v>
      </c>
      <c r="CS216" s="3">
        <v>1.095492848956281E-2</v>
      </c>
      <c r="CT216" s="3">
        <v>1.0764783515060383E-2</v>
      </c>
      <c r="CU216" s="3">
        <v>1.0967437808052094E-2</v>
      </c>
      <c r="CV216" s="3">
        <v>1.0884549415328348E-2</v>
      </c>
      <c r="CW216" s="3">
        <v>1.0987369933591284E-2</v>
      </c>
      <c r="CZ216" s="3" t="s">
        <v>315</v>
      </c>
    </row>
    <row r="217" spans="1:104" x14ac:dyDescent="0.25">
      <c r="A217" s="212" t="s">
        <v>314</v>
      </c>
      <c r="E217" s="3">
        <v>96</v>
      </c>
      <c r="F217" s="3">
        <v>1.0971037077347146E-2</v>
      </c>
      <c r="G217" s="3">
        <v>1.0738290374200821E-2</v>
      </c>
      <c r="H217" s="3">
        <v>1.0911408624430741E-2</v>
      </c>
      <c r="I217" s="3">
        <v>1.0930330251738285E-2</v>
      </c>
      <c r="J217" s="3">
        <v>1.076070203914814E-2</v>
      </c>
      <c r="K217" s="3">
        <v>1.0965642345907134E-2</v>
      </c>
      <c r="L217" s="3">
        <v>1.1005773750851766E-2</v>
      </c>
      <c r="M217" s="3">
        <v>1.0935553294643685E-2</v>
      </c>
      <c r="N217" s="3">
        <v>1.073193716351406E-2</v>
      </c>
      <c r="O217" s="3">
        <v>1.0980083563449261E-2</v>
      </c>
      <c r="P217" s="3">
        <v>1.0946078316511176E-2</v>
      </c>
      <c r="Q217" s="3">
        <v>1.0847386791701386E-2</v>
      </c>
      <c r="R217" s="3">
        <v>1.0894527592134828E-2</v>
      </c>
      <c r="S217" s="3">
        <v>1.0944316893558015E-2</v>
      </c>
      <c r="T217" s="3">
        <v>1.0894527592134828E-2</v>
      </c>
      <c r="U217" s="3">
        <v>1.0699610502785672E-2</v>
      </c>
      <c r="V217" s="3">
        <v>1.0861719159905414E-2</v>
      </c>
      <c r="W217" s="3">
        <v>1.0729427057896035E-2</v>
      </c>
      <c r="X217" s="3">
        <v>1.0944316893558015E-2</v>
      </c>
      <c r="Y217" s="3">
        <v>1.0884549415328348E-2</v>
      </c>
      <c r="Z217" s="3">
        <v>1.0781475633600657E-2</v>
      </c>
      <c r="AA217" s="3">
        <v>1.089620168943517E-2</v>
      </c>
      <c r="AB217" s="3">
        <v>1.0734465146164274E-2</v>
      </c>
      <c r="AC217" s="3">
        <v>1.0860113167820984E-2</v>
      </c>
      <c r="AD217" s="3">
        <v>1.0901242766819141E-2</v>
      </c>
      <c r="AE217" s="3">
        <v>1.0816545139887057E-2</v>
      </c>
      <c r="AF217" s="3">
        <v>1.0918247075408116E-2</v>
      </c>
      <c r="AG217" s="3">
        <v>1.0946078316511176E-2</v>
      </c>
      <c r="AH217" s="3">
        <v>1.0976456725819483E-2</v>
      </c>
      <c r="AI217" s="3">
        <v>1.094960979883175E-2</v>
      </c>
      <c r="AJ217" s="3">
        <v>1.0882897542410674E-2</v>
      </c>
      <c r="AK217" s="3">
        <v>1.1024440076850439E-2</v>
      </c>
      <c r="AL217" s="3">
        <v>1.1066395213815028E-2</v>
      </c>
      <c r="AM217" s="3">
        <v>1.1020686157898196E-2</v>
      </c>
      <c r="AN217" s="3">
        <v>1.0812042867386018E-2</v>
      </c>
      <c r="AO217" s="3">
        <v>1.1085854869464229E-2</v>
      </c>
      <c r="AP217" s="3">
        <v>1.076752506794143E-2</v>
      </c>
      <c r="AQ217" s="3">
        <v>1.114764169941207E-2</v>
      </c>
      <c r="AR217" s="3">
        <v>1.101507455332762E-2</v>
      </c>
      <c r="AS217" s="3">
        <v>1.101507455332762E-2</v>
      </c>
      <c r="AT217" s="3">
        <v>1.1087813821510695E-2</v>
      </c>
      <c r="AU217" s="3">
        <v>1.0818053228081492E-2</v>
      </c>
      <c r="AV217" s="3">
        <v>1.1099616378976718E-2</v>
      </c>
      <c r="AW217" s="3">
        <v>1.0836431427695525E-2</v>
      </c>
      <c r="AX217" s="3">
        <v>1.1174180134271627E-2</v>
      </c>
      <c r="AY217" s="3">
        <v>1.1157806229574962E-2</v>
      </c>
      <c r="AZ217" s="3">
        <v>1.1062531945817411E-2</v>
      </c>
      <c r="BA217" s="3">
        <v>1.1188617150856617E-2</v>
      </c>
      <c r="BB217" s="3">
        <v>1.1360353370618248E-2</v>
      </c>
      <c r="BC217" s="3">
        <v>1.1243107914187478E-2</v>
      </c>
      <c r="BD217" s="3">
        <v>1.1272993902700312E-2</v>
      </c>
      <c r="BE217" s="3">
        <v>1.1290236281933264E-2</v>
      </c>
      <c r="BF217" s="3">
        <v>1.1633019208473927E-2</v>
      </c>
      <c r="BG217" s="3">
        <v>1.1378158988134546E-2</v>
      </c>
      <c r="BH217" s="3">
        <v>1.1856082923056954E-2</v>
      </c>
      <c r="BI217" s="3">
        <v>1.2114292459525222E-2</v>
      </c>
      <c r="BJ217" s="3">
        <v>1.2129943461651416E-2</v>
      </c>
      <c r="BK217" s="3">
        <v>1.1911439410313029E-2</v>
      </c>
      <c r="BL217" s="3">
        <v>1.1623449778131456E-2</v>
      </c>
      <c r="BM217" s="3">
        <v>1.161151778336611E-2</v>
      </c>
      <c r="BN217" s="3">
        <v>1.1771586471181927E-2</v>
      </c>
      <c r="BO217" s="3">
        <v>1.2109082792475134E-2</v>
      </c>
      <c r="BP217" s="3">
        <v>1.1211506577533337E-2</v>
      </c>
      <c r="BQ217" s="3">
        <v>1.1901335992099416E-2</v>
      </c>
      <c r="BR217" s="3">
        <v>1.2036540421900166E-2</v>
      </c>
      <c r="BS217" s="3">
        <v>1.2103876812923464E-2</v>
      </c>
      <c r="BT217" s="3">
        <v>1.1941850489967987E-2</v>
      </c>
      <c r="BU217" s="3">
        <v>1.1919028061858294E-2</v>
      </c>
      <c r="BV217" s="3">
        <v>1.2605118416358363E-2</v>
      </c>
      <c r="BW217" s="3">
        <v>1.1213599525745965E-2</v>
      </c>
      <c r="BX217" s="3">
        <v>1.1232525185255637E-2</v>
      </c>
      <c r="BY217" s="3">
        <v>1.1109515137782355E-2</v>
      </c>
      <c r="BZ217" s="3">
        <v>1.1856082923056954E-2</v>
      </c>
      <c r="CA217" s="3">
        <v>1.1020686157898196E-2</v>
      </c>
      <c r="CB217" s="3">
        <v>1.1111501722193995E-2</v>
      </c>
      <c r="CC217" s="3">
        <v>1.1123468560356398E-2</v>
      </c>
      <c r="CD217" s="3">
        <v>1.0913113677789799E-2</v>
      </c>
      <c r="CE217" s="3">
        <v>1.1182417430055436E-2</v>
      </c>
      <c r="CF217" s="3">
        <v>1.0733198927827647E-2</v>
      </c>
      <c r="CG217" s="3">
        <v>1.0972840868734735E-2</v>
      </c>
      <c r="CH217" s="3">
        <v>1.0987369933591284E-2</v>
      </c>
      <c r="CI217" s="3">
        <v>1.0839544137479895E-2</v>
      </c>
      <c r="CJ217" s="3">
        <v>1.0994699490495918E-2</v>
      </c>
      <c r="CK217" s="3">
        <v>1.0821080331170241E-2</v>
      </c>
      <c r="CL217" s="3">
        <v>1.1068330459444664E-2</v>
      </c>
      <c r="CM217" s="3">
        <v>1.0780062584883399E-2</v>
      </c>
      <c r="CN217" s="3">
        <v>1.0944316893558015E-2</v>
      </c>
      <c r="CO217" s="3">
        <v>1.1022561837157663E-2</v>
      </c>
      <c r="CP217" s="3">
        <v>1.0899559286086991E-2</v>
      </c>
      <c r="CQ217" s="3">
        <v>1.0774450154170667E-2</v>
      </c>
      <c r="CR217" s="3">
        <v>1.0803138340680363E-2</v>
      </c>
      <c r="CS217" s="3">
        <v>1.0963849675990844E-2</v>
      </c>
      <c r="CT217" s="3">
        <v>1.0787167205662862E-2</v>
      </c>
      <c r="CU217" s="3">
        <v>1.0989198292977731E-2</v>
      </c>
      <c r="CV217" s="3">
        <v>1.087796124147522E-2</v>
      </c>
      <c r="CW217" s="3">
        <v>1.0994699490495918E-2</v>
      </c>
      <c r="CZ217" s="3" t="s">
        <v>315</v>
      </c>
    </row>
    <row r="220" spans="1:104" ht="15.75" x14ac:dyDescent="0.25">
      <c r="A220" s="208" t="s">
        <v>316</v>
      </c>
    </row>
    <row r="221" spans="1:104" x14ac:dyDescent="0.25">
      <c r="B221" s="3" t="s">
        <v>225</v>
      </c>
      <c r="C221" s="253">
        <f>AVERAGE(F4:CW217)</f>
        <v>1.7031158917630927E-2</v>
      </c>
      <c r="E221" s="251"/>
    </row>
    <row r="222" spans="1:104" x14ac:dyDescent="0.25">
      <c r="B222" s="3" t="s">
        <v>226</v>
      </c>
      <c r="C222" s="251">
        <f>QUARTILE(F4:CW217,4)</f>
        <v>3.3771489248760597E-2</v>
      </c>
      <c r="E222" s="251"/>
    </row>
    <row r="223" spans="1:104" x14ac:dyDescent="0.25">
      <c r="B223" s="252">
        <v>0.75</v>
      </c>
      <c r="C223" s="253">
        <f>QUARTILE(F4:CW217,3)</f>
        <v>2.6230223538924999E-2</v>
      </c>
      <c r="E223" s="251"/>
    </row>
    <row r="224" spans="1:104" x14ac:dyDescent="0.25">
      <c r="B224" s="252">
        <v>0.5</v>
      </c>
      <c r="C224" s="251">
        <f>QUARTILE(F4:CW217,2)</f>
        <v>1.541540688234065E-2</v>
      </c>
      <c r="E224" s="251"/>
    </row>
    <row r="225" spans="2:5" x14ac:dyDescent="0.25">
      <c r="B225" s="252">
        <v>0.25</v>
      </c>
      <c r="C225" s="253">
        <f>QUARTILE(F4:CW217,1)</f>
        <v>1.0935553294643685E-2</v>
      </c>
      <c r="E225" s="251"/>
    </row>
    <row r="226" spans="2:5" x14ac:dyDescent="0.25">
      <c r="B226" s="3" t="s">
        <v>227</v>
      </c>
      <c r="C226" s="251">
        <f>QUARTILE(F4:CW217,0)</f>
        <v>1.0595705212479767E-2</v>
      </c>
      <c r="E226" s="251"/>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E39" sqref="E39"/>
    </sheetView>
  </sheetViews>
  <sheetFormatPr defaultColWidth="9.140625" defaultRowHeight="12.75" x14ac:dyDescent="0.2"/>
  <cols>
    <col min="1" max="3" width="9.140625" style="209"/>
    <col min="4" max="4" width="13.42578125" style="209" bestFit="1" customWidth="1"/>
    <col min="5" max="5" width="16.42578125" style="209" bestFit="1" customWidth="1"/>
    <col min="6" max="6" width="23.42578125" style="209" customWidth="1"/>
    <col min="7" max="7" width="11" style="209" bestFit="1" customWidth="1"/>
    <col min="8" max="259" width="9.140625" style="209"/>
    <col min="260" max="260" width="13.42578125" style="209" bestFit="1" customWidth="1"/>
    <col min="261" max="261" width="16.42578125" style="209" bestFit="1" customWidth="1"/>
    <col min="262" max="262" width="23.42578125" style="209" customWidth="1"/>
    <col min="263" max="263" width="11" style="209" bestFit="1" customWidth="1"/>
    <col min="264" max="515" width="9.140625" style="209"/>
    <col min="516" max="516" width="13.42578125" style="209" bestFit="1" customWidth="1"/>
    <col min="517" max="517" width="16.42578125" style="209" bestFit="1" customWidth="1"/>
    <col min="518" max="518" width="23.42578125" style="209" customWidth="1"/>
    <col min="519" max="519" width="11" style="209" bestFit="1" customWidth="1"/>
    <col min="520" max="771" width="9.140625" style="209"/>
    <col min="772" max="772" width="13.42578125" style="209" bestFit="1" customWidth="1"/>
    <col min="773" max="773" width="16.42578125" style="209" bestFit="1" customWidth="1"/>
    <col min="774" max="774" width="23.42578125" style="209" customWidth="1"/>
    <col min="775" max="775" width="11" style="209" bestFit="1" customWidth="1"/>
    <col min="776" max="1027" width="9.140625" style="209"/>
    <col min="1028" max="1028" width="13.42578125" style="209" bestFit="1" customWidth="1"/>
    <col min="1029" max="1029" width="16.42578125" style="209" bestFit="1" customWidth="1"/>
    <col min="1030" max="1030" width="23.42578125" style="209" customWidth="1"/>
    <col min="1031" max="1031" width="11" style="209" bestFit="1" customWidth="1"/>
    <col min="1032" max="1283" width="9.140625" style="209"/>
    <col min="1284" max="1284" width="13.42578125" style="209" bestFit="1" customWidth="1"/>
    <col min="1285" max="1285" width="16.42578125" style="209" bestFit="1" customWidth="1"/>
    <col min="1286" max="1286" width="23.42578125" style="209" customWidth="1"/>
    <col min="1287" max="1287" width="11" style="209" bestFit="1" customWidth="1"/>
    <col min="1288" max="1539" width="9.140625" style="209"/>
    <col min="1540" max="1540" width="13.42578125" style="209" bestFit="1" customWidth="1"/>
    <col min="1541" max="1541" width="16.42578125" style="209" bestFit="1" customWidth="1"/>
    <col min="1542" max="1542" width="23.42578125" style="209" customWidth="1"/>
    <col min="1543" max="1543" width="11" style="209" bestFit="1" customWidth="1"/>
    <col min="1544" max="1795" width="9.140625" style="209"/>
    <col min="1796" max="1796" width="13.42578125" style="209" bestFit="1" customWidth="1"/>
    <col min="1797" max="1797" width="16.42578125" style="209" bestFit="1" customWidth="1"/>
    <col min="1798" max="1798" width="23.42578125" style="209" customWidth="1"/>
    <col min="1799" max="1799" width="11" style="209" bestFit="1" customWidth="1"/>
    <col min="1800" max="2051" width="9.140625" style="209"/>
    <col min="2052" max="2052" width="13.42578125" style="209" bestFit="1" customWidth="1"/>
    <col min="2053" max="2053" width="16.42578125" style="209" bestFit="1" customWidth="1"/>
    <col min="2054" max="2054" width="23.42578125" style="209" customWidth="1"/>
    <col min="2055" max="2055" width="11" style="209" bestFit="1" customWidth="1"/>
    <col min="2056" max="2307" width="9.140625" style="209"/>
    <col min="2308" max="2308" width="13.42578125" style="209" bestFit="1" customWidth="1"/>
    <col min="2309" max="2309" width="16.42578125" style="209" bestFit="1" customWidth="1"/>
    <col min="2310" max="2310" width="23.42578125" style="209" customWidth="1"/>
    <col min="2311" max="2311" width="11" style="209" bestFit="1" customWidth="1"/>
    <col min="2312" max="2563" width="9.140625" style="209"/>
    <col min="2564" max="2564" width="13.42578125" style="209" bestFit="1" customWidth="1"/>
    <col min="2565" max="2565" width="16.42578125" style="209" bestFit="1" customWidth="1"/>
    <col min="2566" max="2566" width="23.42578125" style="209" customWidth="1"/>
    <col min="2567" max="2567" width="11" style="209" bestFit="1" customWidth="1"/>
    <col min="2568" max="2819" width="9.140625" style="209"/>
    <col min="2820" max="2820" width="13.42578125" style="209" bestFit="1" customWidth="1"/>
    <col min="2821" max="2821" width="16.42578125" style="209" bestFit="1" customWidth="1"/>
    <col min="2822" max="2822" width="23.42578125" style="209" customWidth="1"/>
    <col min="2823" max="2823" width="11" style="209" bestFit="1" customWidth="1"/>
    <col min="2824" max="3075" width="9.140625" style="209"/>
    <col min="3076" max="3076" width="13.42578125" style="209" bestFit="1" customWidth="1"/>
    <col min="3077" max="3077" width="16.42578125" style="209" bestFit="1" customWidth="1"/>
    <col min="3078" max="3078" width="23.42578125" style="209" customWidth="1"/>
    <col min="3079" max="3079" width="11" style="209" bestFit="1" customWidth="1"/>
    <col min="3080" max="3331" width="9.140625" style="209"/>
    <col min="3332" max="3332" width="13.42578125" style="209" bestFit="1" customWidth="1"/>
    <col min="3333" max="3333" width="16.42578125" style="209" bestFit="1" customWidth="1"/>
    <col min="3334" max="3334" width="23.42578125" style="209" customWidth="1"/>
    <col min="3335" max="3335" width="11" style="209" bestFit="1" customWidth="1"/>
    <col min="3336" max="3587" width="9.140625" style="209"/>
    <col min="3588" max="3588" width="13.42578125" style="209" bestFit="1" customWidth="1"/>
    <col min="3589" max="3589" width="16.42578125" style="209" bestFit="1" customWidth="1"/>
    <col min="3590" max="3590" width="23.42578125" style="209" customWidth="1"/>
    <col min="3591" max="3591" width="11" style="209" bestFit="1" customWidth="1"/>
    <col min="3592" max="3843" width="9.140625" style="209"/>
    <col min="3844" max="3844" width="13.42578125" style="209" bestFit="1" customWidth="1"/>
    <col min="3845" max="3845" width="16.42578125" style="209" bestFit="1" customWidth="1"/>
    <col min="3846" max="3846" width="23.42578125" style="209" customWidth="1"/>
    <col min="3847" max="3847" width="11" style="209" bestFit="1" customWidth="1"/>
    <col min="3848" max="4099" width="9.140625" style="209"/>
    <col min="4100" max="4100" width="13.42578125" style="209" bestFit="1" customWidth="1"/>
    <col min="4101" max="4101" width="16.42578125" style="209" bestFit="1" customWidth="1"/>
    <col min="4102" max="4102" width="23.42578125" style="209" customWidth="1"/>
    <col min="4103" max="4103" width="11" style="209" bestFit="1" customWidth="1"/>
    <col min="4104" max="4355" width="9.140625" style="209"/>
    <col min="4356" max="4356" width="13.42578125" style="209" bestFit="1" customWidth="1"/>
    <col min="4357" max="4357" width="16.42578125" style="209" bestFit="1" customWidth="1"/>
    <col min="4358" max="4358" width="23.42578125" style="209" customWidth="1"/>
    <col min="4359" max="4359" width="11" style="209" bestFit="1" customWidth="1"/>
    <col min="4360" max="4611" width="9.140625" style="209"/>
    <col min="4612" max="4612" width="13.42578125" style="209" bestFit="1" customWidth="1"/>
    <col min="4613" max="4613" width="16.42578125" style="209" bestFit="1" customWidth="1"/>
    <col min="4614" max="4614" width="23.42578125" style="209" customWidth="1"/>
    <col min="4615" max="4615" width="11" style="209" bestFit="1" customWidth="1"/>
    <col min="4616" max="4867" width="9.140625" style="209"/>
    <col min="4868" max="4868" width="13.42578125" style="209" bestFit="1" customWidth="1"/>
    <col min="4869" max="4869" width="16.42578125" style="209" bestFit="1" customWidth="1"/>
    <col min="4870" max="4870" width="23.42578125" style="209" customWidth="1"/>
    <col min="4871" max="4871" width="11" style="209" bestFit="1" customWidth="1"/>
    <col min="4872" max="5123" width="9.140625" style="209"/>
    <col min="5124" max="5124" width="13.42578125" style="209" bestFit="1" customWidth="1"/>
    <col min="5125" max="5125" width="16.42578125" style="209" bestFit="1" customWidth="1"/>
    <col min="5126" max="5126" width="23.42578125" style="209" customWidth="1"/>
    <col min="5127" max="5127" width="11" style="209" bestFit="1" customWidth="1"/>
    <col min="5128" max="5379" width="9.140625" style="209"/>
    <col min="5380" max="5380" width="13.42578125" style="209" bestFit="1" customWidth="1"/>
    <col min="5381" max="5381" width="16.42578125" style="209" bestFit="1" customWidth="1"/>
    <col min="5382" max="5382" width="23.42578125" style="209" customWidth="1"/>
    <col min="5383" max="5383" width="11" style="209" bestFit="1" customWidth="1"/>
    <col min="5384" max="5635" width="9.140625" style="209"/>
    <col min="5636" max="5636" width="13.42578125" style="209" bestFit="1" customWidth="1"/>
    <col min="5637" max="5637" width="16.42578125" style="209" bestFit="1" customWidth="1"/>
    <col min="5638" max="5638" width="23.42578125" style="209" customWidth="1"/>
    <col min="5639" max="5639" width="11" style="209" bestFit="1" customWidth="1"/>
    <col min="5640" max="5891" width="9.140625" style="209"/>
    <col min="5892" max="5892" width="13.42578125" style="209" bestFit="1" customWidth="1"/>
    <col min="5893" max="5893" width="16.42578125" style="209" bestFit="1" customWidth="1"/>
    <col min="5894" max="5894" width="23.42578125" style="209" customWidth="1"/>
    <col min="5895" max="5895" width="11" style="209" bestFit="1" customWidth="1"/>
    <col min="5896" max="6147" width="9.140625" style="209"/>
    <col min="6148" max="6148" width="13.42578125" style="209" bestFit="1" customWidth="1"/>
    <col min="6149" max="6149" width="16.42578125" style="209" bestFit="1" customWidth="1"/>
    <col min="6150" max="6150" width="23.42578125" style="209" customWidth="1"/>
    <col min="6151" max="6151" width="11" style="209" bestFit="1" customWidth="1"/>
    <col min="6152" max="6403" width="9.140625" style="209"/>
    <col min="6404" max="6404" width="13.42578125" style="209" bestFit="1" customWidth="1"/>
    <col min="6405" max="6405" width="16.42578125" style="209" bestFit="1" customWidth="1"/>
    <col min="6406" max="6406" width="23.42578125" style="209" customWidth="1"/>
    <col min="6407" max="6407" width="11" style="209" bestFit="1" customWidth="1"/>
    <col min="6408" max="6659" width="9.140625" style="209"/>
    <col min="6660" max="6660" width="13.42578125" style="209" bestFit="1" customWidth="1"/>
    <col min="6661" max="6661" width="16.42578125" style="209" bestFit="1" customWidth="1"/>
    <col min="6662" max="6662" width="23.42578125" style="209" customWidth="1"/>
    <col min="6663" max="6663" width="11" style="209" bestFit="1" customWidth="1"/>
    <col min="6664" max="6915" width="9.140625" style="209"/>
    <col min="6916" max="6916" width="13.42578125" style="209" bestFit="1" customWidth="1"/>
    <col min="6917" max="6917" width="16.42578125" style="209" bestFit="1" customWidth="1"/>
    <col min="6918" max="6918" width="23.42578125" style="209" customWidth="1"/>
    <col min="6919" max="6919" width="11" style="209" bestFit="1" customWidth="1"/>
    <col min="6920" max="7171" width="9.140625" style="209"/>
    <col min="7172" max="7172" width="13.42578125" style="209" bestFit="1" customWidth="1"/>
    <col min="7173" max="7173" width="16.42578125" style="209" bestFit="1" customWidth="1"/>
    <col min="7174" max="7174" width="23.42578125" style="209" customWidth="1"/>
    <col min="7175" max="7175" width="11" style="209" bestFit="1" customWidth="1"/>
    <col min="7176" max="7427" width="9.140625" style="209"/>
    <col min="7428" max="7428" width="13.42578125" style="209" bestFit="1" customWidth="1"/>
    <col min="7429" max="7429" width="16.42578125" style="209" bestFit="1" customWidth="1"/>
    <col min="7430" max="7430" width="23.42578125" style="209" customWidth="1"/>
    <col min="7431" max="7431" width="11" style="209" bestFit="1" customWidth="1"/>
    <col min="7432" max="7683" width="9.140625" style="209"/>
    <col min="7684" max="7684" width="13.42578125" style="209" bestFit="1" customWidth="1"/>
    <col min="7685" max="7685" width="16.42578125" style="209" bestFit="1" customWidth="1"/>
    <col min="7686" max="7686" width="23.42578125" style="209" customWidth="1"/>
    <col min="7687" max="7687" width="11" style="209" bestFit="1" customWidth="1"/>
    <col min="7688" max="7939" width="9.140625" style="209"/>
    <col min="7940" max="7940" width="13.42578125" style="209" bestFit="1" customWidth="1"/>
    <col min="7941" max="7941" width="16.42578125" style="209" bestFit="1" customWidth="1"/>
    <col min="7942" max="7942" width="23.42578125" style="209" customWidth="1"/>
    <col min="7943" max="7943" width="11" style="209" bestFit="1" customWidth="1"/>
    <col min="7944" max="8195" width="9.140625" style="209"/>
    <col min="8196" max="8196" width="13.42578125" style="209" bestFit="1" customWidth="1"/>
    <col min="8197" max="8197" width="16.42578125" style="209" bestFit="1" customWidth="1"/>
    <col min="8198" max="8198" width="23.42578125" style="209" customWidth="1"/>
    <col min="8199" max="8199" width="11" style="209" bestFit="1" customWidth="1"/>
    <col min="8200" max="8451" width="9.140625" style="209"/>
    <col min="8452" max="8452" width="13.42578125" style="209" bestFit="1" customWidth="1"/>
    <col min="8453" max="8453" width="16.42578125" style="209" bestFit="1" customWidth="1"/>
    <col min="8454" max="8454" width="23.42578125" style="209" customWidth="1"/>
    <col min="8455" max="8455" width="11" style="209" bestFit="1" customWidth="1"/>
    <col min="8456" max="8707" width="9.140625" style="209"/>
    <col min="8708" max="8708" width="13.42578125" style="209" bestFit="1" customWidth="1"/>
    <col min="8709" max="8709" width="16.42578125" style="209" bestFit="1" customWidth="1"/>
    <col min="8710" max="8710" width="23.42578125" style="209" customWidth="1"/>
    <col min="8711" max="8711" width="11" style="209" bestFit="1" customWidth="1"/>
    <col min="8712" max="8963" width="9.140625" style="209"/>
    <col min="8964" max="8964" width="13.42578125" style="209" bestFit="1" customWidth="1"/>
    <col min="8965" max="8965" width="16.42578125" style="209" bestFit="1" customWidth="1"/>
    <col min="8966" max="8966" width="23.42578125" style="209" customWidth="1"/>
    <col min="8967" max="8967" width="11" style="209" bestFit="1" customWidth="1"/>
    <col min="8968" max="9219" width="9.140625" style="209"/>
    <col min="9220" max="9220" width="13.42578125" style="209" bestFit="1" customWidth="1"/>
    <col min="9221" max="9221" width="16.42578125" style="209" bestFit="1" customWidth="1"/>
    <col min="9222" max="9222" width="23.42578125" style="209" customWidth="1"/>
    <col min="9223" max="9223" width="11" style="209" bestFit="1" customWidth="1"/>
    <col min="9224" max="9475" width="9.140625" style="209"/>
    <col min="9476" max="9476" width="13.42578125" style="209" bestFit="1" customWidth="1"/>
    <col min="9477" max="9477" width="16.42578125" style="209" bestFit="1" customWidth="1"/>
    <col min="9478" max="9478" width="23.42578125" style="209" customWidth="1"/>
    <col min="9479" max="9479" width="11" style="209" bestFit="1" customWidth="1"/>
    <col min="9480" max="9731" width="9.140625" style="209"/>
    <col min="9732" max="9732" width="13.42578125" style="209" bestFit="1" customWidth="1"/>
    <col min="9733" max="9733" width="16.42578125" style="209" bestFit="1" customWidth="1"/>
    <col min="9734" max="9734" width="23.42578125" style="209" customWidth="1"/>
    <col min="9735" max="9735" width="11" style="209" bestFit="1" customWidth="1"/>
    <col min="9736" max="9987" width="9.140625" style="209"/>
    <col min="9988" max="9988" width="13.42578125" style="209" bestFit="1" customWidth="1"/>
    <col min="9989" max="9989" width="16.42578125" style="209" bestFit="1" customWidth="1"/>
    <col min="9990" max="9990" width="23.42578125" style="209" customWidth="1"/>
    <col min="9991" max="9991" width="11" style="209" bestFit="1" customWidth="1"/>
    <col min="9992" max="10243" width="9.140625" style="209"/>
    <col min="10244" max="10244" width="13.42578125" style="209" bestFit="1" customWidth="1"/>
    <col min="10245" max="10245" width="16.42578125" style="209" bestFit="1" customWidth="1"/>
    <col min="10246" max="10246" width="23.42578125" style="209" customWidth="1"/>
    <col min="10247" max="10247" width="11" style="209" bestFit="1" customWidth="1"/>
    <col min="10248" max="10499" width="9.140625" style="209"/>
    <col min="10500" max="10500" width="13.42578125" style="209" bestFit="1" customWidth="1"/>
    <col min="10501" max="10501" width="16.42578125" style="209" bestFit="1" customWidth="1"/>
    <col min="10502" max="10502" width="23.42578125" style="209" customWidth="1"/>
    <col min="10503" max="10503" width="11" style="209" bestFit="1" customWidth="1"/>
    <col min="10504" max="10755" width="9.140625" style="209"/>
    <col min="10756" max="10756" width="13.42578125" style="209" bestFit="1" customWidth="1"/>
    <col min="10757" max="10757" width="16.42578125" style="209" bestFit="1" customWidth="1"/>
    <col min="10758" max="10758" width="23.42578125" style="209" customWidth="1"/>
    <col min="10759" max="10759" width="11" style="209" bestFit="1" customWidth="1"/>
    <col min="10760" max="11011" width="9.140625" style="209"/>
    <col min="11012" max="11012" width="13.42578125" style="209" bestFit="1" customWidth="1"/>
    <col min="11013" max="11013" width="16.42578125" style="209" bestFit="1" customWidth="1"/>
    <col min="11014" max="11014" width="23.42578125" style="209" customWidth="1"/>
    <col min="11015" max="11015" width="11" style="209" bestFit="1" customWidth="1"/>
    <col min="11016" max="11267" width="9.140625" style="209"/>
    <col min="11268" max="11268" width="13.42578125" style="209" bestFit="1" customWidth="1"/>
    <col min="11269" max="11269" width="16.42578125" style="209" bestFit="1" customWidth="1"/>
    <col min="11270" max="11270" width="23.42578125" style="209" customWidth="1"/>
    <col min="11271" max="11271" width="11" style="209" bestFit="1" customWidth="1"/>
    <col min="11272" max="11523" width="9.140625" style="209"/>
    <col min="11524" max="11524" width="13.42578125" style="209" bestFit="1" customWidth="1"/>
    <col min="11525" max="11525" width="16.42578125" style="209" bestFit="1" customWidth="1"/>
    <col min="11526" max="11526" width="23.42578125" style="209" customWidth="1"/>
    <col min="11527" max="11527" width="11" style="209" bestFit="1" customWidth="1"/>
    <col min="11528" max="11779" width="9.140625" style="209"/>
    <col min="11780" max="11780" width="13.42578125" style="209" bestFit="1" customWidth="1"/>
    <col min="11781" max="11781" width="16.42578125" style="209" bestFit="1" customWidth="1"/>
    <col min="11782" max="11782" width="23.42578125" style="209" customWidth="1"/>
    <col min="11783" max="11783" width="11" style="209" bestFit="1" customWidth="1"/>
    <col min="11784" max="12035" width="9.140625" style="209"/>
    <col min="12036" max="12036" width="13.42578125" style="209" bestFit="1" customWidth="1"/>
    <col min="12037" max="12037" width="16.42578125" style="209" bestFit="1" customWidth="1"/>
    <col min="12038" max="12038" width="23.42578125" style="209" customWidth="1"/>
    <col min="12039" max="12039" width="11" style="209" bestFit="1" customWidth="1"/>
    <col min="12040" max="12291" width="9.140625" style="209"/>
    <col min="12292" max="12292" width="13.42578125" style="209" bestFit="1" customWidth="1"/>
    <col min="12293" max="12293" width="16.42578125" style="209" bestFit="1" customWidth="1"/>
    <col min="12294" max="12294" width="23.42578125" style="209" customWidth="1"/>
    <col min="12295" max="12295" width="11" style="209" bestFit="1" customWidth="1"/>
    <col min="12296" max="12547" width="9.140625" style="209"/>
    <col min="12548" max="12548" width="13.42578125" style="209" bestFit="1" customWidth="1"/>
    <col min="12549" max="12549" width="16.42578125" style="209" bestFit="1" customWidth="1"/>
    <col min="12550" max="12550" width="23.42578125" style="209" customWidth="1"/>
    <col min="12551" max="12551" width="11" style="209" bestFit="1" customWidth="1"/>
    <col min="12552" max="12803" width="9.140625" style="209"/>
    <col min="12804" max="12804" width="13.42578125" style="209" bestFit="1" customWidth="1"/>
    <col min="12805" max="12805" width="16.42578125" style="209" bestFit="1" customWidth="1"/>
    <col min="12806" max="12806" width="23.42578125" style="209" customWidth="1"/>
    <col min="12807" max="12807" width="11" style="209" bestFit="1" customWidth="1"/>
    <col min="12808" max="13059" width="9.140625" style="209"/>
    <col min="13060" max="13060" width="13.42578125" style="209" bestFit="1" customWidth="1"/>
    <col min="13061" max="13061" width="16.42578125" style="209" bestFit="1" customWidth="1"/>
    <col min="13062" max="13062" width="23.42578125" style="209" customWidth="1"/>
    <col min="13063" max="13063" width="11" style="209" bestFit="1" customWidth="1"/>
    <col min="13064" max="13315" width="9.140625" style="209"/>
    <col min="13316" max="13316" width="13.42578125" style="209" bestFit="1" customWidth="1"/>
    <col min="13317" max="13317" width="16.42578125" style="209" bestFit="1" customWidth="1"/>
    <col min="13318" max="13318" width="23.42578125" style="209" customWidth="1"/>
    <col min="13319" max="13319" width="11" style="209" bestFit="1" customWidth="1"/>
    <col min="13320" max="13571" width="9.140625" style="209"/>
    <col min="13572" max="13572" width="13.42578125" style="209" bestFit="1" customWidth="1"/>
    <col min="13573" max="13573" width="16.42578125" style="209" bestFit="1" customWidth="1"/>
    <col min="13574" max="13574" width="23.42578125" style="209" customWidth="1"/>
    <col min="13575" max="13575" width="11" style="209" bestFit="1" customWidth="1"/>
    <col min="13576" max="13827" width="9.140625" style="209"/>
    <col min="13828" max="13828" width="13.42578125" style="209" bestFit="1" customWidth="1"/>
    <col min="13829" max="13829" width="16.42578125" style="209" bestFit="1" customWidth="1"/>
    <col min="13830" max="13830" width="23.42578125" style="209" customWidth="1"/>
    <col min="13831" max="13831" width="11" style="209" bestFit="1" customWidth="1"/>
    <col min="13832" max="14083" width="9.140625" style="209"/>
    <col min="14084" max="14084" width="13.42578125" style="209" bestFit="1" customWidth="1"/>
    <col min="14085" max="14085" width="16.42578125" style="209" bestFit="1" customWidth="1"/>
    <col min="14086" max="14086" width="23.42578125" style="209" customWidth="1"/>
    <col min="14087" max="14087" width="11" style="209" bestFit="1" customWidth="1"/>
    <col min="14088" max="14339" width="9.140625" style="209"/>
    <col min="14340" max="14340" width="13.42578125" style="209" bestFit="1" customWidth="1"/>
    <col min="14341" max="14341" width="16.42578125" style="209" bestFit="1" customWidth="1"/>
    <col min="14342" max="14342" width="23.42578125" style="209" customWidth="1"/>
    <col min="14343" max="14343" width="11" style="209" bestFit="1" customWidth="1"/>
    <col min="14344" max="14595" width="9.140625" style="209"/>
    <col min="14596" max="14596" width="13.42578125" style="209" bestFit="1" customWidth="1"/>
    <col min="14597" max="14597" width="16.42578125" style="209" bestFit="1" customWidth="1"/>
    <col min="14598" max="14598" width="23.42578125" style="209" customWidth="1"/>
    <col min="14599" max="14599" width="11" style="209" bestFit="1" customWidth="1"/>
    <col min="14600" max="14851" width="9.140625" style="209"/>
    <col min="14852" max="14852" width="13.42578125" style="209" bestFit="1" customWidth="1"/>
    <col min="14853" max="14853" width="16.42578125" style="209" bestFit="1" customWidth="1"/>
    <col min="14854" max="14854" width="23.42578125" style="209" customWidth="1"/>
    <col min="14855" max="14855" width="11" style="209" bestFit="1" customWidth="1"/>
    <col min="14856" max="15107" width="9.140625" style="209"/>
    <col min="15108" max="15108" width="13.42578125" style="209" bestFit="1" customWidth="1"/>
    <col min="15109" max="15109" width="16.42578125" style="209" bestFit="1" customWidth="1"/>
    <col min="15110" max="15110" width="23.42578125" style="209" customWidth="1"/>
    <col min="15111" max="15111" width="11" style="209" bestFit="1" customWidth="1"/>
    <col min="15112" max="15363" width="9.140625" style="209"/>
    <col min="15364" max="15364" width="13.42578125" style="209" bestFit="1" customWidth="1"/>
    <col min="15365" max="15365" width="16.42578125" style="209" bestFit="1" customWidth="1"/>
    <col min="15366" max="15366" width="23.42578125" style="209" customWidth="1"/>
    <col min="15367" max="15367" width="11" style="209" bestFit="1" customWidth="1"/>
    <col min="15368" max="15619" width="9.140625" style="209"/>
    <col min="15620" max="15620" width="13.42578125" style="209" bestFit="1" customWidth="1"/>
    <col min="15621" max="15621" width="16.42578125" style="209" bestFit="1" customWidth="1"/>
    <col min="15622" max="15622" width="23.42578125" style="209" customWidth="1"/>
    <col min="15623" max="15623" width="11" style="209" bestFit="1" customWidth="1"/>
    <col min="15624" max="15875" width="9.140625" style="209"/>
    <col min="15876" max="15876" width="13.42578125" style="209" bestFit="1" customWidth="1"/>
    <col min="15877" max="15877" width="16.42578125" style="209" bestFit="1" customWidth="1"/>
    <col min="15878" max="15878" width="23.42578125" style="209" customWidth="1"/>
    <col min="15879" max="15879" width="11" style="209" bestFit="1" customWidth="1"/>
    <col min="15880" max="16131" width="9.140625" style="209"/>
    <col min="16132" max="16132" width="13.42578125" style="209" bestFit="1" customWidth="1"/>
    <col min="16133" max="16133" width="16.42578125" style="209" bestFit="1" customWidth="1"/>
    <col min="16134" max="16134" width="23.42578125" style="209" customWidth="1"/>
    <col min="16135" max="16135" width="11" style="209" bestFit="1" customWidth="1"/>
    <col min="16136" max="16384" width="9.140625" style="209"/>
  </cols>
  <sheetData>
    <row r="1" spans="1:38" ht="20.25" x14ac:dyDescent="0.3">
      <c r="A1" s="210"/>
      <c r="B1" s="211"/>
      <c r="C1" s="210"/>
      <c r="D1" s="211"/>
      <c r="E1" s="210"/>
      <c r="F1" s="210"/>
      <c r="G1" s="210"/>
      <c r="H1" s="60" t="s">
        <v>19</v>
      </c>
      <c r="I1" s="212"/>
      <c r="J1" s="212"/>
      <c r="K1" s="212"/>
      <c r="L1" s="212"/>
      <c r="M1" s="212"/>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row>
    <row r="2" spans="1:38" x14ac:dyDescent="0.2">
      <c r="A2" s="212"/>
      <c r="B2" s="357"/>
      <c r="C2" s="357"/>
      <c r="D2" s="357"/>
      <c r="E2" s="357"/>
      <c r="F2" s="213"/>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row>
    <row r="3" spans="1:38" x14ac:dyDescent="0.2">
      <c r="A3" s="212"/>
      <c r="B3" s="358" t="s">
        <v>219</v>
      </c>
      <c r="C3" s="358"/>
      <c r="D3" s="358"/>
      <c r="E3" s="358"/>
      <c r="F3" s="214" t="s">
        <v>61</v>
      </c>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row>
    <row r="4" spans="1:38"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row>
    <row r="5" spans="1:38" x14ac:dyDescent="0.2">
      <c r="A5" s="212"/>
      <c r="B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row>
    <row r="6" spans="1:38" x14ac:dyDescent="0.2">
      <c r="A6" s="212"/>
      <c r="B6" s="212"/>
      <c r="D6" s="221"/>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row>
    <row r="7" spans="1:38" x14ac:dyDescent="0.2">
      <c r="A7" s="212"/>
      <c r="B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row>
    <row r="8" spans="1:38" x14ac:dyDescent="0.2">
      <c r="A8" s="212"/>
      <c r="B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row>
    <row r="9" spans="1:38" x14ac:dyDescent="0.2">
      <c r="A9" s="212"/>
      <c r="B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row>
    <row r="10" spans="1:38" x14ac:dyDescent="0.2">
      <c r="A10" s="212"/>
      <c r="B10" s="212"/>
      <c r="C10" s="212"/>
      <c r="D10" s="212"/>
      <c r="E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row>
    <row r="11" spans="1:38" x14ac:dyDescent="0.2">
      <c r="A11" s="212"/>
      <c r="B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row>
    <row r="12" spans="1:38" x14ac:dyDescent="0.2">
      <c r="A12" s="212"/>
      <c r="B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row>
    <row r="13" spans="1:38" x14ac:dyDescent="0.2">
      <c r="A13" s="212"/>
      <c r="B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row>
    <row r="14" spans="1:38" x14ac:dyDescent="0.2">
      <c r="A14" s="212"/>
      <c r="B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row>
    <row r="15" spans="1:38" x14ac:dyDescent="0.2">
      <c r="A15" s="212"/>
      <c r="B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row>
    <row r="16" spans="1:38" x14ac:dyDescent="0.2">
      <c r="A16" s="212"/>
      <c r="B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row>
    <row r="17" spans="1:38" x14ac:dyDescent="0.2">
      <c r="A17" s="212"/>
      <c r="B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row>
    <row r="18" spans="1:38" x14ac:dyDescent="0.2">
      <c r="A18" s="212"/>
      <c r="B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row>
    <row r="19" spans="1:38" x14ac:dyDescent="0.2">
      <c r="A19" s="212"/>
      <c r="B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row>
    <row r="20" spans="1:38" x14ac:dyDescent="0.2">
      <c r="A20" s="212"/>
      <c r="B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row>
    <row r="21" spans="1:38" x14ac:dyDescent="0.2">
      <c r="A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row>
    <row r="22" spans="1:38" x14ac:dyDescent="0.2">
      <c r="A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row>
    <row r="23" spans="1:38" x14ac:dyDescent="0.2">
      <c r="A23" s="212"/>
      <c r="B23" s="212"/>
      <c r="C23" s="212"/>
      <c r="D23" s="212"/>
      <c r="E23" s="212"/>
      <c r="F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row>
    <row r="24" spans="1:38" x14ac:dyDescent="0.2">
      <c r="A24" s="212"/>
      <c r="B24" s="212"/>
      <c r="C24" s="212"/>
      <c r="D24" s="212"/>
      <c r="E24" s="212"/>
      <c r="F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row>
    <row r="25" spans="1:38" x14ac:dyDescent="0.2">
      <c r="A25" s="212"/>
      <c r="B25" s="186"/>
      <c r="C25" s="216"/>
      <c r="D25" s="186"/>
      <c r="E25" s="186"/>
      <c r="F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row>
    <row r="26" spans="1:38" x14ac:dyDescent="0.2">
      <c r="A26" s="212"/>
      <c r="B26" s="217"/>
      <c r="C26" s="218"/>
      <c r="D26" s="186"/>
      <c r="E26" s="186"/>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row>
    <row r="27" spans="1:38" x14ac:dyDescent="0.2">
      <c r="A27" s="212"/>
      <c r="B27" s="217"/>
      <c r="C27" s="218"/>
      <c r="D27" s="186"/>
      <c r="E27" s="186"/>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row>
    <row r="28" spans="1:38" x14ac:dyDescent="0.2">
      <c r="A28" s="212"/>
      <c r="B28" s="217"/>
      <c r="C28" s="218"/>
      <c r="D28" s="186"/>
      <c r="E28" s="186"/>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row>
    <row r="29" spans="1:38" x14ac:dyDescent="0.2">
      <c r="B29" s="217"/>
      <c r="C29" s="212"/>
      <c r="D29" s="212"/>
      <c r="E29" s="212"/>
    </row>
    <row r="30" spans="1:38" x14ac:dyDescent="0.2">
      <c r="B30" s="217"/>
      <c r="C30" s="212"/>
      <c r="D30" s="212"/>
      <c r="E30" s="212"/>
    </row>
    <row r="31" spans="1:38" x14ac:dyDescent="0.2">
      <c r="B31" s="215"/>
      <c r="C31" s="212"/>
      <c r="D31" s="212"/>
      <c r="E31" s="212"/>
    </row>
    <row r="37" spans="10:10" x14ac:dyDescent="0.2">
      <c r="J37" s="219"/>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F31" sqref="F31"/>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0" t="s">
        <v>21</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13" t="s">
        <v>220</v>
      </c>
      <c r="D3" s="213" t="s">
        <v>9</v>
      </c>
    </row>
    <row r="4" spans="1:38" ht="15" x14ac:dyDescent="0.2">
      <c r="C4" s="220"/>
      <c r="D4" s="359"/>
      <c r="E4" s="360"/>
      <c r="F4" s="360"/>
      <c r="G4" s="360"/>
      <c r="H4" s="360"/>
      <c r="I4" s="360"/>
      <c r="J4" s="360"/>
      <c r="K4" s="360"/>
      <c r="L4" s="360"/>
    </row>
    <row r="5" spans="1:38" ht="15" x14ac:dyDescent="0.2">
      <c r="C5" s="220"/>
      <c r="D5" s="359"/>
      <c r="E5" s="360"/>
      <c r="F5" s="360"/>
      <c r="G5" s="360"/>
      <c r="H5" s="360"/>
      <c r="I5" s="360"/>
      <c r="J5" s="360"/>
      <c r="K5" s="360"/>
      <c r="L5" s="360"/>
    </row>
    <row r="6" spans="1:38" ht="15" x14ac:dyDescent="0.2">
      <c r="C6" s="220"/>
      <c r="D6" s="359"/>
      <c r="E6" s="360"/>
      <c r="F6" s="360"/>
      <c r="G6" s="360"/>
      <c r="H6" s="360"/>
      <c r="I6" s="360"/>
      <c r="J6" s="360"/>
      <c r="K6" s="360"/>
      <c r="L6" s="360"/>
    </row>
    <row r="7" spans="1:38" ht="15" x14ac:dyDescent="0.2">
      <c r="C7" s="220"/>
      <c r="D7" s="359"/>
      <c r="E7" s="360"/>
      <c r="F7" s="360"/>
      <c r="G7" s="360"/>
      <c r="H7" s="360"/>
      <c r="I7" s="360"/>
      <c r="J7" s="360"/>
      <c r="K7" s="360"/>
      <c r="L7" s="360"/>
    </row>
    <row r="8" spans="1:38" ht="15" x14ac:dyDescent="0.2">
      <c r="C8" s="220"/>
      <c r="D8" s="359"/>
      <c r="E8" s="360"/>
      <c r="F8" s="360"/>
      <c r="G8" s="360"/>
      <c r="H8" s="360"/>
      <c r="I8" s="360"/>
      <c r="J8" s="360"/>
      <c r="K8" s="360"/>
      <c r="L8" s="360"/>
    </row>
    <row r="9" spans="1:38" ht="15" x14ac:dyDescent="0.2">
      <c r="C9" s="220"/>
      <c r="D9" s="359"/>
      <c r="E9" s="360"/>
      <c r="F9" s="360"/>
      <c r="G9" s="360"/>
      <c r="H9" s="360"/>
      <c r="I9" s="360"/>
      <c r="J9" s="360"/>
      <c r="K9" s="360"/>
      <c r="L9" s="360"/>
    </row>
    <row r="10" spans="1:38" ht="15" x14ac:dyDescent="0.2">
      <c r="C10" s="220"/>
      <c r="D10" s="359"/>
      <c r="E10" s="360"/>
      <c r="F10" s="360"/>
      <c r="G10" s="360"/>
      <c r="H10" s="360"/>
      <c r="I10" s="360"/>
      <c r="J10" s="360"/>
      <c r="K10" s="360"/>
      <c r="L10" s="360"/>
    </row>
    <row r="11" spans="1:38" ht="15" x14ac:dyDescent="0.2">
      <c r="C11" s="220"/>
      <c r="D11" s="359"/>
      <c r="E11" s="360"/>
      <c r="F11" s="360"/>
      <c r="G11" s="360"/>
      <c r="H11" s="360"/>
      <c r="I11" s="360"/>
      <c r="J11" s="360"/>
      <c r="K11" s="360"/>
      <c r="L11" s="360"/>
    </row>
    <row r="12" spans="1:38" ht="15" x14ac:dyDescent="0.2">
      <c r="C12" s="220"/>
      <c r="D12" s="359"/>
      <c r="E12" s="360"/>
      <c r="F12" s="360"/>
      <c r="G12" s="360"/>
      <c r="H12" s="360"/>
      <c r="I12" s="360"/>
      <c r="J12" s="360"/>
      <c r="K12" s="360"/>
      <c r="L12" s="360"/>
    </row>
    <row r="13" spans="1:38" ht="15" x14ac:dyDescent="0.2">
      <c r="C13" s="220"/>
      <c r="D13" s="359"/>
      <c r="E13" s="360"/>
      <c r="F13" s="360"/>
      <c r="G13" s="360"/>
      <c r="H13" s="360"/>
      <c r="I13" s="360"/>
      <c r="J13" s="360"/>
      <c r="K13" s="360"/>
      <c r="L13" s="36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zoomScaleNormal="100" workbookViewId="0">
      <selection activeCell="N22" sqref="N2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AxSourceItemID xmlns="c75d1172-787a-498f-aaff-e17d79596d1f" xsi:nil="true"/>
    <AxSourceListID xmlns="c75d1172-787a-498f-aaff-e17d79596d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A154BA-ED29-4708-90B9-C800BD8AB280}">
  <ds:schemaRefs>
    <ds:schemaRef ds:uri="http://schemas.microsoft.com/office/2006/metadata/properties"/>
    <ds:schemaRef ds:uri="c75d1172-787a-498f-aaff-e17d79596d1f"/>
  </ds:schemaRefs>
</ds:datastoreItem>
</file>

<file path=customXml/itemProps2.xml><?xml version="1.0" encoding="utf-8"?>
<ds:datastoreItem xmlns:ds="http://schemas.openxmlformats.org/officeDocument/2006/customXml" ds:itemID="{B9B03C21-7795-4A18-BE88-D57E9E66DE7E}">
  <ds:schemaRefs>
    <ds:schemaRef ds:uri="http://schemas.microsoft.com/sharepoint/v3/contenttype/forms"/>
  </ds:schemaRefs>
</ds:datastoreItem>
</file>

<file path=customXml/itemProps3.xml><?xml version="1.0" encoding="utf-8"?>
<ds:datastoreItem xmlns:ds="http://schemas.openxmlformats.org/officeDocument/2006/customXml" ds:itemID="{843A290B-931C-49DD-82B2-26F24A4D77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Losses</vt:lpstr>
      <vt:lpstr>Conversions</vt:lpstr>
      <vt:lpstr>Assumptions</vt:lpstr>
      <vt:lpstr>Chart</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Matthew B. Jamieson</cp:lastModifiedBy>
  <dcterms:created xsi:type="dcterms:W3CDTF">2013-04-09T17:30:37Z</dcterms:created>
  <dcterms:modified xsi:type="dcterms:W3CDTF">2013-11-04T15:39:32Z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